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1610" windowHeight="8160" activeTab="1"/>
  </bookViews>
  <sheets>
    <sheet name="от 4-х старт" sheetId="5" r:id="rId1"/>
    <sheet name="от 4-х итог" sheetId="4" r:id="rId2"/>
  </sheets>
  <calcPr calcId="145621"/>
</workbook>
</file>

<file path=xl/calcChain.xml><?xml version="1.0" encoding="utf-8"?>
<calcChain xmlns="http://schemas.openxmlformats.org/spreadsheetml/2006/main">
  <c r="AJ23" i="4" l="1"/>
  <c r="V23" i="4"/>
  <c r="AM23" i="4" s="1"/>
  <c r="AG17" i="5"/>
  <c r="AB17" i="5"/>
  <c r="AC17" i="5"/>
  <c r="AD17" i="5" s="1"/>
  <c r="L17" i="5"/>
  <c r="Q17" i="5"/>
  <c r="J17" i="5"/>
  <c r="K17" i="5"/>
  <c r="S17" i="5" s="1"/>
  <c r="AC16" i="5"/>
  <c r="AD16" i="5" s="1"/>
  <c r="AB16" i="5"/>
  <c r="Q16" i="5"/>
  <c r="K16" i="5"/>
  <c r="L16" i="5" s="1"/>
  <c r="R16" i="5" s="1"/>
  <c r="J16" i="5"/>
  <c r="AJ24" i="4"/>
  <c r="V24" i="4"/>
  <c r="AM24" i="4" l="1"/>
  <c r="AE17" i="5"/>
  <c r="AF16" i="5"/>
  <c r="AG16" i="5" s="1"/>
  <c r="AE16" i="5"/>
  <c r="S16" i="5"/>
  <c r="AO17" i="4"/>
  <c r="AO12" i="4"/>
  <c r="AL17" i="4"/>
  <c r="AL12" i="4"/>
  <c r="X17" i="4"/>
  <c r="X12" i="4"/>
  <c r="J17" i="4"/>
  <c r="J12" i="4"/>
  <c r="AC28" i="5"/>
  <c r="AD28" i="5" s="1"/>
  <c r="AC27" i="5"/>
  <c r="AD27" i="5" s="1"/>
  <c r="AC26" i="5"/>
  <c r="AC25" i="5"/>
  <c r="AC24" i="5"/>
  <c r="AC23" i="5"/>
  <c r="AC22" i="5"/>
  <c r="AD22" i="5" s="1"/>
  <c r="AC21" i="5"/>
  <c r="AD21" i="5" s="1"/>
  <c r="AC20" i="5"/>
  <c r="AD20" i="5" s="1"/>
  <c r="AC19" i="5"/>
  <c r="AD19" i="5" s="1"/>
  <c r="AC18" i="5"/>
  <c r="AD18" i="5" s="1"/>
  <c r="AC15" i="5"/>
  <c r="AC14" i="5"/>
  <c r="AC13" i="5"/>
  <c r="AC12" i="5"/>
  <c r="AC11" i="5"/>
  <c r="AD11" i="5" s="1"/>
  <c r="AC10" i="5"/>
  <c r="AD10" i="5" s="1"/>
  <c r="AC9" i="5"/>
  <c r="AD9" i="5" s="1"/>
  <c r="K28" i="5"/>
  <c r="K27" i="5"/>
  <c r="L27" i="5" s="1"/>
  <c r="K26" i="5"/>
  <c r="R26" i="5" s="1"/>
  <c r="K25" i="5"/>
  <c r="R25" i="5" s="1"/>
  <c r="K24" i="5"/>
  <c r="R24" i="5" s="1"/>
  <c r="K23" i="5"/>
  <c r="R23" i="5" s="1"/>
  <c r="K22" i="5"/>
  <c r="L22" i="5" s="1"/>
  <c r="K21" i="5"/>
  <c r="K20" i="5"/>
  <c r="K19" i="5"/>
  <c r="L19" i="5" s="1"/>
  <c r="K18" i="5"/>
  <c r="L18" i="5" s="1"/>
  <c r="K15" i="5"/>
  <c r="R15" i="5" s="1"/>
  <c r="K14" i="5"/>
  <c r="R14" i="5" s="1"/>
  <c r="K13" i="5"/>
  <c r="R13" i="5" s="1"/>
  <c r="K12" i="5"/>
  <c r="R12" i="5" s="1"/>
  <c r="K11" i="5"/>
  <c r="K10" i="5"/>
  <c r="K9" i="5"/>
  <c r="L9" i="5" s="1"/>
  <c r="R18" i="5" l="1"/>
  <c r="S18" i="5" s="1"/>
  <c r="R22" i="5"/>
  <c r="S22" i="5" s="1"/>
  <c r="L20" i="5"/>
  <c r="R20" i="5" s="1"/>
  <c r="S20" i="5" s="1"/>
  <c r="L28" i="5"/>
  <c r="R28" i="5" s="1"/>
  <c r="S28" i="5" s="1"/>
  <c r="R9" i="5"/>
  <c r="S9" i="5" s="1"/>
  <c r="R19" i="5"/>
  <c r="S19" i="5" s="1"/>
  <c r="R27" i="5"/>
  <c r="S27" i="5" s="1"/>
  <c r="AF9" i="5"/>
  <c r="AG9" i="5" s="1"/>
  <c r="L21" i="5"/>
  <c r="R21" i="5" s="1"/>
  <c r="S21" i="5" s="1"/>
  <c r="L10" i="5"/>
  <c r="R10" i="5" s="1"/>
  <c r="S10" i="5" s="1"/>
  <c r="V9" i="4" l="1"/>
  <c r="AB10" i="5" l="1"/>
  <c r="AF10" i="5" s="1"/>
  <c r="AG10" i="5" s="1"/>
  <c r="AB11" i="5"/>
  <c r="AF11" i="5" s="1"/>
  <c r="AG11" i="5" s="1"/>
  <c r="AB12" i="5"/>
  <c r="AF12" i="5" s="1"/>
  <c r="AB13" i="5"/>
  <c r="AF13" i="5" s="1"/>
  <c r="AB14" i="5"/>
  <c r="AF14" i="5" s="1"/>
  <c r="AB15" i="5"/>
  <c r="AF15" i="5" s="1"/>
  <c r="AB18" i="5"/>
  <c r="AF18" i="5" s="1"/>
  <c r="AG18" i="5" s="1"/>
  <c r="AB19" i="5"/>
  <c r="AF19" i="5" s="1"/>
  <c r="AG19" i="5" s="1"/>
  <c r="AB20" i="5"/>
  <c r="AF20" i="5" s="1"/>
  <c r="AG20" i="5" s="1"/>
  <c r="AB21" i="5"/>
  <c r="AF21" i="5" s="1"/>
  <c r="AG21" i="5" s="1"/>
  <c r="AB22" i="5"/>
  <c r="AF22" i="5" s="1"/>
  <c r="AG22" i="5" s="1"/>
  <c r="AB23" i="5"/>
  <c r="AF23" i="5" s="1"/>
  <c r="AB24" i="5"/>
  <c r="AF24" i="5" s="1"/>
  <c r="AB25" i="5"/>
  <c r="AF25" i="5" s="1"/>
  <c r="AB26" i="5"/>
  <c r="AF26" i="5" s="1"/>
  <c r="AB27" i="5"/>
  <c r="AF27" i="5" s="1"/>
  <c r="AG27" i="5" s="1"/>
  <c r="AB28" i="5"/>
  <c r="AF28" i="5" s="1"/>
  <c r="AG28" i="5" s="1"/>
  <c r="Q10" i="5"/>
  <c r="Q11" i="5"/>
  <c r="Q12" i="5"/>
  <c r="Q13" i="5"/>
  <c r="Q14" i="5"/>
  <c r="Q15" i="5"/>
  <c r="Q18" i="5"/>
  <c r="Q19" i="5"/>
  <c r="Q20" i="5"/>
  <c r="Q21" i="5"/>
  <c r="Q22" i="5"/>
  <c r="Q23" i="5"/>
  <c r="Q24" i="5"/>
  <c r="Q25" i="5"/>
  <c r="Q26" i="5"/>
  <c r="Q27" i="5"/>
  <c r="Q28" i="5"/>
  <c r="J10" i="5"/>
  <c r="J11" i="5"/>
  <c r="J12" i="5"/>
  <c r="J13" i="5"/>
  <c r="J14" i="5"/>
  <c r="J15" i="5"/>
  <c r="J18" i="5"/>
  <c r="J19" i="5"/>
  <c r="J20" i="5"/>
  <c r="J21" i="5"/>
  <c r="J22" i="5"/>
  <c r="J23" i="5"/>
  <c r="J24" i="5"/>
  <c r="J25" i="5"/>
  <c r="J26" i="5"/>
  <c r="J27" i="5"/>
  <c r="J28" i="5"/>
  <c r="AJ10" i="4"/>
  <c r="AJ12" i="4"/>
  <c r="AJ13" i="4"/>
  <c r="AJ14" i="4"/>
  <c r="AJ15" i="4"/>
  <c r="AJ16" i="4"/>
  <c r="AJ17" i="4"/>
  <c r="AJ18" i="4"/>
  <c r="AJ19" i="4"/>
  <c r="AJ20" i="4"/>
  <c r="AJ21" i="4"/>
  <c r="AJ22" i="4"/>
  <c r="AJ25" i="4"/>
  <c r="AJ26" i="4"/>
  <c r="AJ27" i="4"/>
  <c r="V10" i="4"/>
  <c r="V12" i="4"/>
  <c r="AM12" i="4" s="1"/>
  <c r="V13" i="4"/>
  <c r="V14" i="4"/>
  <c r="V15" i="4"/>
  <c r="V16" i="4"/>
  <c r="AM16" i="4" s="1"/>
  <c r="V17" i="4"/>
  <c r="V18" i="4"/>
  <c r="V19" i="4"/>
  <c r="V20" i="4"/>
  <c r="AM20" i="4" s="1"/>
  <c r="V21" i="4"/>
  <c r="V22" i="4"/>
  <c r="V25" i="4"/>
  <c r="V26" i="4"/>
  <c r="AM26" i="4" s="1"/>
  <c r="V27" i="4"/>
  <c r="AM9" i="4"/>
  <c r="AE25" i="5" l="1"/>
  <c r="AE21" i="5"/>
  <c r="AE15" i="5"/>
  <c r="AE11" i="5"/>
  <c r="AM17" i="4"/>
  <c r="AM13" i="4"/>
  <c r="AM18" i="4"/>
  <c r="AM14" i="4"/>
  <c r="AM22" i="4"/>
  <c r="AE28" i="5"/>
  <c r="AE24" i="5"/>
  <c r="AE20" i="5"/>
  <c r="AE14" i="5"/>
  <c r="AE10" i="5"/>
  <c r="AM25" i="4"/>
  <c r="AE27" i="5"/>
  <c r="AE23" i="5"/>
  <c r="AE19" i="5"/>
  <c r="AE13" i="5"/>
  <c r="AM27" i="4"/>
  <c r="AM21" i="4"/>
  <c r="AM19" i="4"/>
  <c r="AM15" i="4"/>
  <c r="AM10" i="4"/>
  <c r="AE26" i="5"/>
  <c r="AE22" i="5"/>
  <c r="AE18" i="5"/>
  <c r="AE12" i="5"/>
  <c r="L11" i="5"/>
  <c r="R11" i="5" s="1"/>
  <c r="S11" i="5" s="1"/>
</calcChain>
</file>

<file path=xl/sharedStrings.xml><?xml version="1.0" encoding="utf-8"?>
<sst xmlns="http://schemas.openxmlformats.org/spreadsheetml/2006/main" count="277" uniqueCount="104">
  <si>
    <t xml:space="preserve">Лист наблюдения  </t>
  </si>
  <si>
    <t>Образовательная область "Коммуникация"</t>
  </si>
  <si>
    <t>№</t>
  </si>
  <si>
    <t>Ф.И.ребенка</t>
  </si>
  <si>
    <t>Развитие речи</t>
  </si>
  <si>
    <t>Художественная литература</t>
  </si>
  <si>
    <t>Казахский язык (в группах с русским языком обучения)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</si>
  <si>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</si>
  <si>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</si>
  <si>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</si>
  <si>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</si>
  <si>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</si>
  <si>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общее</t>
  </si>
  <si>
    <t>средний</t>
  </si>
  <si>
    <t>уровень</t>
  </si>
  <si>
    <t>к-во</t>
  </si>
  <si>
    <t>всего детей</t>
  </si>
  <si>
    <t>А (всего детей)</t>
  </si>
  <si>
    <t xml:space="preserve">Б (I уровень) </t>
  </si>
  <si>
    <t>Г (III уровень)</t>
  </si>
  <si>
    <t xml:space="preserve">В (II уровень) </t>
  </si>
  <si>
    <t>І уровень</t>
  </si>
  <si>
    <t>ІІ уровень</t>
  </si>
  <si>
    <t>ІІІ уровень</t>
  </si>
  <si>
    <t>І ур</t>
  </si>
  <si>
    <t>ІІ ур</t>
  </si>
  <si>
    <t>ІІІ ур</t>
  </si>
  <si>
    <t>4-К.1 соблюдает приемы выразительности речи (темп речи, интонация)</t>
  </si>
  <si>
    <t>4-К.2 произносит внятно все звуки речи</t>
  </si>
  <si>
    <t>4-К.3 отвечает на вопросы при рассматривании картин, предметов</t>
  </si>
  <si>
    <t>4-К.4 воспроизводит короткие сказки и рассказы; называет признаки и качества предметов и явлений</t>
  </si>
  <si>
    <t>4-К.5 применяет необходимые слова и словосочетания</t>
  </si>
  <si>
    <t>4-К.6 употребляет существительные с предлогами в, на, под, за, около</t>
  </si>
  <si>
    <t>4-К.7 умеет различать жанры произведений (стихотворения, сказки, рассказы и другие)</t>
  </si>
  <si>
    <t>4-К.9 умеет читать стихотворения осмысленно и эмоционально</t>
  </si>
  <si>
    <t>4-К.10 проявляет сопереживание сказочным персонажам</t>
  </si>
  <si>
    <t>4-К.1 умеет правильно произносить все звуки родного языка</t>
  </si>
  <si>
    <t>4-К.2 вступает в контакт со сверстниками и взрослыми и выполняет их просьбы</t>
  </si>
  <si>
    <t>4-К.3 использует в речи разные типы предложений, предлоги</t>
  </si>
  <si>
    <t>4-К.4 составляет небольшие рассказы по содержанию картин из личного опыта</t>
  </si>
  <si>
    <t>4-К.11 правильно называет и различает знакомые слова</t>
  </si>
  <si>
    <t>4-К.12 правильно произносит специфические звуки казахского языка в слове</t>
  </si>
  <si>
    <t>4-К.13 говорит и понимает слова, связанные с родством, названиями некоторых
предметов домашнего обихода, фруктов, овощей, животных, дней недели,
месяцев, времен года</t>
  </si>
  <si>
    <t>4-К.14 произносит слова, обозначающие цвет, величину, количество предметов,
действий с ними</t>
  </si>
  <si>
    <t>4-К.15 задает и отвечает на простые вопросы</t>
  </si>
  <si>
    <t>4-К.16 в 2-3 предложениях дает краткое описание предметов, игрушек, фруктов</t>
  </si>
  <si>
    <t>4-К.17 слушает, понимает и пересказывает наизусть небольшие простые тексты,
стихи</t>
  </si>
  <si>
    <t>4-К.18 может составлять простые предложения на казахском языке</t>
  </si>
  <si>
    <t>4-К.6 рассказывает знакомые сказки</t>
  </si>
  <si>
    <t>4-К.7 называет несколько знакомых произведений</t>
  </si>
  <si>
    <t>4-К.13 умеет слушать, рассказывать, читать наизусть стихотворения</t>
  </si>
  <si>
    <t>4-К.14 называет несколько произведений, которые ему нравятся</t>
  </si>
  <si>
    <t>4-К.15 использует литературные образы в игре</t>
  </si>
  <si>
    <t>4-К.8 последовательно излагает и выполняет события сказки</t>
  </si>
  <si>
    <t>4-К.9 владеет приемами работы с различными видами театрализованной деятельности</t>
  </si>
  <si>
    <t>4-К.10 координирует свои действия с действиями партнера; ориентируется на сцене</t>
  </si>
  <si>
    <t>4-К.12 оценивает с точки зрения нравственных норм и представлений</t>
  </si>
  <si>
    <t>4-К.11 ориентируется на сцене</t>
  </si>
  <si>
    <t>4-К.5 умеет эмоционально воспринимать художественные произведения</t>
  </si>
  <si>
    <t>4-К.16 правильно называет знакомые слова и различает их</t>
  </si>
  <si>
    <t>4-К.17 правильно произносит специфические звуки казахского языка в словах</t>
  </si>
  <si>
    <t>4-К.18 называет и понимает слова, обозначающие названия некоторых предметов
домашнего обихода, овощей, фруктов, животных, птиц, частей тела человека,
явления природы</t>
  </si>
  <si>
    <t>4-К.19 называет слова, обозначающие признаки, количество предметов, действий с ними</t>
  </si>
  <si>
    <t>4-К.20 знает прямой и обратный счет до 5</t>
  </si>
  <si>
    <t>4-К.21 употребляет знакомые слова в повседневной жизни</t>
  </si>
  <si>
    <t>4-К.22 умеет рассказать о себе и своей семье</t>
  </si>
  <si>
    <t>4-К.23 произносит слова, необходимые для общения с окружающими людьми</t>
  </si>
  <si>
    <t>4-К.24 употребляет существительные в единственном и множественном числах</t>
  </si>
  <si>
    <t>4-К.25 слушает, понимает и пересказывает наизусть небольшие простые тексты,
стихотворения и песни</t>
  </si>
  <si>
    <t>4-К.26 умеет составлять короткие тексты об игрушках и по картинкам по образцу
педагога</t>
  </si>
  <si>
    <t>Дуйсенбай Айзере</t>
  </si>
  <si>
    <t>Блощицин Платон</t>
  </si>
  <si>
    <t>Дабысбаева Айша</t>
  </si>
  <si>
    <t>Абдуллаева Амина</t>
  </si>
  <si>
    <t>Шерхан Сағадат</t>
  </si>
  <si>
    <t>Ерполат Інжу</t>
  </si>
  <si>
    <t>Ажимурат Аксезім</t>
  </si>
  <si>
    <t>Медетқызы Альбина</t>
  </si>
  <si>
    <t>Седухина Анна</t>
  </si>
  <si>
    <t>Ошимов Ерасыл</t>
  </si>
  <si>
    <t>Бейсембай Дарын</t>
  </si>
  <si>
    <t>Талғат Інжу</t>
  </si>
  <si>
    <t>Талхадов Якъуб</t>
  </si>
  <si>
    <t>Селезнев Глеб</t>
  </si>
  <si>
    <t xml:space="preserve">III </t>
  </si>
  <si>
    <t xml:space="preserve">III-ур </t>
  </si>
  <si>
    <t>I-ур</t>
  </si>
  <si>
    <t xml:space="preserve">Учебный год: __2022-2023__       Группа:_"Күн"__     Дата проведения:_12.09.2022__ </t>
  </si>
  <si>
    <t>II ур</t>
  </si>
  <si>
    <t>I ур</t>
  </si>
  <si>
    <t xml:space="preserve">Учебный год: 2022-2023_       Группа:_"Күн"     Дата проведения:__15.05.2023___ </t>
  </si>
  <si>
    <t>Дүйсенбек Алихан</t>
  </si>
  <si>
    <t>Мылтыхбай Медина</t>
  </si>
  <si>
    <t>Максутов Амир</t>
  </si>
  <si>
    <t>Сансызбаев Ади</t>
  </si>
  <si>
    <t>Колыбай Бейбарыс</t>
  </si>
  <si>
    <t>Кочмарева Анастасия</t>
  </si>
  <si>
    <t>III ур</t>
  </si>
  <si>
    <t>Жубатхан Сара</t>
  </si>
  <si>
    <t>Жук Иван</t>
  </si>
  <si>
    <t>Абу Данияр</t>
  </si>
  <si>
    <t>Комарова Вероника</t>
  </si>
  <si>
    <t xml:space="preserve">результатов диагностики итогового контроля в старшей группе (от 4-х лет) </t>
  </si>
  <si>
    <t xml:space="preserve">результатов диагностики стартового контроля в старшей группе (от 4 -х лет)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</si>
</sst>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/>
    <xf numFmtId="0" fontId="2" fillId="3" borderId="1" xfId="0" applyFont="1" applyFill="1" applyBorder="1"/>
    <xf numFmtId="0" fontId="1" fillId="3" borderId="1" xfId="0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left" vertical="top" textRotation="90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3" borderId="5" xfId="0" applyFont="1" applyFill="1" applyBorder="1" applyAlignment="1">
      <alignment horizontal="center" vertical="center" textRotation="90"/>
    </xf>
    <xf numFmtId="0" fontId="1" fillId="3" borderId="7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7" xfId="0" applyFont="1" applyFill="1" applyBorder="1" applyAlignment="1">
      <alignment horizontal="center" vertical="center" textRotation="90"/>
    </xf>
    <xf numFmtId="0" fontId="1" fillId="5" borderId="5" xfId="0" applyFont="1" applyFill="1" applyBorder="1" applyAlignment="1">
      <alignment horizontal="center" vertical="center" textRotation="90"/>
    </xf>
    <xf numFmtId="0" fontId="1" fillId="5" borderId="7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92"/>
  <sheetViews>
    <sheetView topLeftCell="H1" zoomScale="80" zoomScaleNormal="80" workbookViewId="0">
      <selection activeCell="D38" sqref="D38:AE38"/>
    </sheetView>
  </sheetViews>
  <sheetFormatPr defaultRowHeight="15" x14ac:dyDescent="0.25"/>
  <cols>
    <col min="1" max="1" width="1.5703125" customWidth="1"/>
    <col min="2" max="2" width="5.28515625" customWidth="1"/>
    <col min="3" max="3" width="22.28515625" customWidth="1"/>
    <col min="4" max="4" width="6.28515625" customWidth="1"/>
    <col min="5" max="5" width="4.85546875" customWidth="1"/>
    <col min="6" max="6" width="6.5703125" customWidth="1"/>
    <col min="7" max="7" width="10.28515625" customWidth="1"/>
    <col min="8" max="8" width="8" customWidth="1"/>
    <col min="9" max="9" width="7.5703125" customWidth="1"/>
    <col min="10" max="10" width="4.5703125" customWidth="1"/>
    <col min="11" max="11" width="7.28515625" customWidth="1"/>
    <col min="12" max="12" width="9.85546875" customWidth="1"/>
    <col min="13" max="13" width="8.42578125" customWidth="1"/>
    <col min="14" max="14" width="9.42578125" customWidth="1"/>
    <col min="15" max="16" width="7.140625" customWidth="1"/>
    <col min="17" max="18" width="4.42578125" customWidth="1"/>
    <col min="19" max="19" width="11.42578125" customWidth="1"/>
    <col min="20" max="20" width="7.140625" customWidth="1"/>
    <col min="21" max="21" width="7.42578125" customWidth="1"/>
    <col min="22" max="22" width="18.5703125" customWidth="1"/>
    <col min="23" max="23" width="9.140625" customWidth="1"/>
    <col min="24" max="24" width="8.28515625" customWidth="1"/>
    <col min="25" max="25" width="11.28515625" customWidth="1"/>
    <col min="26" max="26" width="13.140625" customWidth="1"/>
    <col min="27" max="27" width="7.85546875" customWidth="1"/>
    <col min="28" max="28" width="4.42578125" customWidth="1"/>
    <col min="29" max="29" width="6" customWidth="1"/>
    <col min="30" max="30" width="9.5703125" customWidth="1"/>
  </cols>
  <sheetData>
    <row r="2" spans="1:34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</row>
    <row r="3" spans="1:34" x14ac:dyDescent="0.25">
      <c r="A3" s="22" t="s">
        <v>103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x14ac:dyDescent="0.25">
      <c r="A4" s="22" t="s">
        <v>87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</row>
    <row r="6" spans="1:34" x14ac:dyDescent="0.25">
      <c r="B6" s="23" t="s">
        <v>1</v>
      </c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3"/>
      <c r="AF6" s="23"/>
      <c r="AG6" s="23"/>
    </row>
    <row r="7" spans="1:34" ht="40.5" customHeight="1" x14ac:dyDescent="0.25">
      <c r="B7" s="25" t="s">
        <v>2</v>
      </c>
      <c r="C7" s="26" t="s">
        <v>3</v>
      </c>
      <c r="D7" s="25" t="s">
        <v>4</v>
      </c>
      <c r="E7" s="25"/>
      <c r="F7" s="25"/>
      <c r="G7" s="25"/>
      <c r="H7" s="25"/>
      <c r="I7" s="25"/>
      <c r="J7" s="28" t="s">
        <v>12</v>
      </c>
      <c r="K7" s="33" t="s">
        <v>13</v>
      </c>
      <c r="L7" s="35" t="s">
        <v>14</v>
      </c>
      <c r="M7" s="27" t="s">
        <v>5</v>
      </c>
      <c r="N7" s="27"/>
      <c r="O7" s="27"/>
      <c r="P7" s="27"/>
      <c r="Q7" s="28" t="s">
        <v>12</v>
      </c>
      <c r="R7" s="33" t="s">
        <v>13</v>
      </c>
      <c r="S7" s="35" t="s">
        <v>14</v>
      </c>
      <c r="T7" s="27" t="s">
        <v>6</v>
      </c>
      <c r="U7" s="27"/>
      <c r="V7" s="27"/>
      <c r="W7" s="27"/>
      <c r="X7" s="27"/>
      <c r="Y7" s="27"/>
      <c r="Z7" s="27"/>
      <c r="AA7" s="27"/>
      <c r="AB7" s="28" t="s">
        <v>12</v>
      </c>
      <c r="AC7" s="33" t="s">
        <v>13</v>
      </c>
      <c r="AD7" s="35" t="s">
        <v>14</v>
      </c>
      <c r="AE7" s="29" t="s">
        <v>7</v>
      </c>
      <c r="AF7" s="31" t="s">
        <v>8</v>
      </c>
      <c r="AG7" s="32" t="s">
        <v>9</v>
      </c>
    </row>
    <row r="8" spans="1:34" ht="225" customHeight="1" x14ac:dyDescent="0.25">
      <c r="B8" s="25"/>
      <c r="C8" s="25"/>
      <c r="D8" s="16" t="s">
        <v>27</v>
      </c>
      <c r="E8" s="16" t="s">
        <v>28</v>
      </c>
      <c r="F8" s="16" t="s">
        <v>29</v>
      </c>
      <c r="G8" s="16" t="s">
        <v>30</v>
      </c>
      <c r="H8" s="16" t="s">
        <v>31</v>
      </c>
      <c r="I8" s="16" t="s">
        <v>32</v>
      </c>
      <c r="J8" s="28"/>
      <c r="K8" s="33"/>
      <c r="L8" s="35"/>
      <c r="M8" s="17" t="s">
        <v>33</v>
      </c>
      <c r="N8" s="16">
        <v>11</v>
      </c>
      <c r="O8" s="16" t="s">
        <v>34</v>
      </c>
      <c r="P8" s="16" t="s">
        <v>35</v>
      </c>
      <c r="Q8" s="28"/>
      <c r="R8" s="33"/>
      <c r="S8" s="35"/>
      <c r="T8" s="16" t="s">
        <v>40</v>
      </c>
      <c r="U8" s="16" t="s">
        <v>41</v>
      </c>
      <c r="V8" s="16" t="s">
        <v>42</v>
      </c>
      <c r="W8" s="16" t="s">
        <v>43</v>
      </c>
      <c r="X8" s="16" t="s">
        <v>44</v>
      </c>
      <c r="Y8" s="16" t="s">
        <v>45</v>
      </c>
      <c r="Z8" s="16" t="s">
        <v>46</v>
      </c>
      <c r="AA8" s="16" t="s">
        <v>47</v>
      </c>
      <c r="AB8" s="28"/>
      <c r="AC8" s="33"/>
      <c r="AD8" s="35"/>
      <c r="AE8" s="30"/>
      <c r="AF8" s="31"/>
      <c r="AG8" s="32"/>
    </row>
    <row r="9" spans="1:34" x14ac:dyDescent="0.25">
      <c r="B9" s="1">
        <v>1</v>
      </c>
      <c r="C9" s="1" t="s">
        <v>91</v>
      </c>
      <c r="D9" s="1">
        <v>2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6">
        <v>12</v>
      </c>
      <c r="K9" s="9">
        <f>AVERAGE(D9:I9)</f>
        <v>2</v>
      </c>
      <c r="L9" s="11" t="str">
        <f>IF(D9="","",VLOOKUP(K9,$J$90:$K$92,2,TRUE))</f>
        <v>ІІ ур</v>
      </c>
      <c r="M9" s="1">
        <v>2</v>
      </c>
      <c r="N9" s="1">
        <v>2</v>
      </c>
      <c r="O9" s="1">
        <v>2</v>
      </c>
      <c r="P9" s="1">
        <v>2</v>
      </c>
      <c r="Q9" s="6">
        <v>2</v>
      </c>
      <c r="R9" s="9">
        <f>AVERAGE(K9:P9)</f>
        <v>2</v>
      </c>
      <c r="S9" s="11" t="str">
        <f>IF(K9="","",VLOOKUP(R9,$J$90:$K$92,2,TRUE))</f>
        <v>ІІ ур</v>
      </c>
      <c r="T9" s="1">
        <v>2</v>
      </c>
      <c r="U9" s="1">
        <v>2</v>
      </c>
      <c r="V9" s="1">
        <v>2</v>
      </c>
      <c r="W9" s="1">
        <v>2</v>
      </c>
      <c r="X9" s="1">
        <v>2</v>
      </c>
      <c r="Y9" s="1">
        <v>2</v>
      </c>
      <c r="Z9" s="1">
        <v>2</v>
      </c>
      <c r="AA9" s="1">
        <v>2</v>
      </c>
      <c r="AB9" s="6">
        <v>2</v>
      </c>
      <c r="AC9" s="9">
        <f>AVERAGE(V9:AA9)</f>
        <v>2</v>
      </c>
      <c r="AD9" s="11" t="str">
        <f>IF(V9="","",VLOOKUP(AC9,$J$90:$K$92,2,TRUE))</f>
        <v>ІІ ур</v>
      </c>
      <c r="AE9" s="7">
        <v>2</v>
      </c>
      <c r="AF9" s="9">
        <f>AVERAGE(Y9:AD9)</f>
        <v>2</v>
      </c>
      <c r="AG9" s="11" t="str">
        <f>IF(Y9="","",VLOOKUP(AF9,$J$90:$K$92,2,TRUE))</f>
        <v>ІІ ур</v>
      </c>
    </row>
    <row r="10" spans="1:34" x14ac:dyDescent="0.25">
      <c r="B10" s="1">
        <v>2</v>
      </c>
      <c r="C10" s="1" t="s">
        <v>70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6">
        <f t="shared" ref="J10:J28" si="0">SUM(D10:I10)</f>
        <v>12</v>
      </c>
      <c r="K10" s="9">
        <f t="shared" ref="K10:K28" si="1">AVERAGE(D10,E10,F10,G10,H10,I10)</f>
        <v>2</v>
      </c>
      <c r="L10" s="11" t="str">
        <f>IF(D10="","",VLOOKUP(K10,$J$90:$K$92,2,TRUE))</f>
        <v>ІІ ур</v>
      </c>
      <c r="M10" s="1">
        <v>2</v>
      </c>
      <c r="N10" s="1">
        <v>2</v>
      </c>
      <c r="O10" s="1">
        <v>2</v>
      </c>
      <c r="P10" s="1">
        <v>2</v>
      </c>
      <c r="Q10" s="6">
        <f t="shared" ref="Q10:Q28" si="2">SUM(M10:P10)</f>
        <v>8</v>
      </c>
      <c r="R10" s="9">
        <f t="shared" ref="R10:R28" si="3">AVERAGE(K10,L10,M10,N10,O10,P10)</f>
        <v>2</v>
      </c>
      <c r="S10" s="11" t="str">
        <f>IF(K10="","",VLOOKUP(R10,$J$90:$K$92,2,TRUE))</f>
        <v>ІІ ур</v>
      </c>
      <c r="T10" s="1">
        <v>2</v>
      </c>
      <c r="U10" s="1">
        <v>2</v>
      </c>
      <c r="V10" s="1">
        <v>2</v>
      </c>
      <c r="W10" s="1">
        <v>2</v>
      </c>
      <c r="X10" s="1">
        <v>2</v>
      </c>
      <c r="Y10" s="1">
        <v>2</v>
      </c>
      <c r="Z10" s="1">
        <v>2</v>
      </c>
      <c r="AA10" s="1">
        <v>2</v>
      </c>
      <c r="AB10" s="6">
        <f t="shared" ref="AB10:AB28" si="4">SUM(T10:AA10)</f>
        <v>16</v>
      </c>
      <c r="AC10" s="9">
        <f t="shared" ref="AC10:AC28" si="5">AVERAGE(V10,W10,X10,Y10,Z10,AA10)</f>
        <v>2</v>
      </c>
      <c r="AD10" s="11" t="str">
        <f>IF(V10="","",VLOOKUP(AC10,$J$90:$K$92,2,TRUE))</f>
        <v>ІІ ур</v>
      </c>
      <c r="AE10" s="7">
        <f t="shared" ref="AE10:AE28" si="6">J10+Q10+AB10</f>
        <v>36</v>
      </c>
      <c r="AF10" s="9">
        <f t="shared" ref="AF10:AF28" si="7">AVERAGE(Y10,Z10,AA10,AB10,AC10,AD10)</f>
        <v>4.8</v>
      </c>
      <c r="AG10" s="11" t="str">
        <f>IF(Y10="","",VLOOKUP(AF10,$J$90:$K$92,2,TRUE))</f>
        <v>ІІІ ур</v>
      </c>
    </row>
    <row r="11" spans="1:34" x14ac:dyDescent="0.25">
      <c r="B11" s="1">
        <v>3</v>
      </c>
      <c r="C11" s="1" t="s">
        <v>71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6">
        <f t="shared" si="0"/>
        <v>18</v>
      </c>
      <c r="K11" s="9">
        <f t="shared" si="1"/>
        <v>3</v>
      </c>
      <c r="L11" s="11" t="str">
        <f>IF(D11="","",VLOOKUP(K11,$J$90:$K$92,2,TRUE))</f>
        <v>ІІІ ур</v>
      </c>
      <c r="M11" s="1">
        <v>3</v>
      </c>
      <c r="N11" s="1">
        <v>3</v>
      </c>
      <c r="O11" s="1">
        <v>3</v>
      </c>
      <c r="P11" s="1">
        <v>3</v>
      </c>
      <c r="Q11" s="6">
        <f t="shared" si="2"/>
        <v>12</v>
      </c>
      <c r="R11" s="9">
        <f t="shared" si="3"/>
        <v>3</v>
      </c>
      <c r="S11" s="11" t="str">
        <f>IF(K11="","",VLOOKUP(R11,$J$90:$K$92,2,TRUE))</f>
        <v>ІІІ ур</v>
      </c>
      <c r="T11" s="1">
        <v>3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1">
        <v>3</v>
      </c>
      <c r="AA11" s="1">
        <v>3</v>
      </c>
      <c r="AB11" s="6">
        <f t="shared" si="4"/>
        <v>24</v>
      </c>
      <c r="AC11" s="9">
        <f t="shared" si="5"/>
        <v>3</v>
      </c>
      <c r="AD11" s="11" t="str">
        <f>IF(V11="","",VLOOKUP(AC11,$J$90:$K$92,2,TRUE))</f>
        <v>ІІІ ур</v>
      </c>
      <c r="AE11" s="7">
        <f t="shared" si="6"/>
        <v>54</v>
      </c>
      <c r="AF11" s="9">
        <f t="shared" si="7"/>
        <v>7.2</v>
      </c>
      <c r="AG11" s="11" t="str">
        <f>IF(Y11="","",VLOOKUP(AF11,$J$90:$K$92,2,TRUE))</f>
        <v>ІІІ ур</v>
      </c>
    </row>
    <row r="12" spans="1:34" x14ac:dyDescent="0.25">
      <c r="B12" s="1">
        <v>4</v>
      </c>
      <c r="C12" s="1" t="s">
        <v>72</v>
      </c>
      <c r="D12" s="1">
        <v>3</v>
      </c>
      <c r="E12" s="1">
        <v>3</v>
      </c>
      <c r="F12" s="1">
        <v>3</v>
      </c>
      <c r="G12" s="1">
        <v>3</v>
      </c>
      <c r="H12" s="1">
        <v>3</v>
      </c>
      <c r="I12" s="1">
        <v>3</v>
      </c>
      <c r="J12" s="6">
        <f t="shared" si="0"/>
        <v>18</v>
      </c>
      <c r="K12" s="9">
        <f t="shared" si="1"/>
        <v>3</v>
      </c>
      <c r="L12" s="11" t="s">
        <v>97</v>
      </c>
      <c r="M12" s="1">
        <v>3</v>
      </c>
      <c r="N12" s="1">
        <v>3</v>
      </c>
      <c r="O12" s="1">
        <v>3</v>
      </c>
      <c r="P12" s="1">
        <v>3</v>
      </c>
      <c r="Q12" s="6">
        <f t="shared" si="2"/>
        <v>12</v>
      </c>
      <c r="R12" s="9">
        <f t="shared" si="3"/>
        <v>3</v>
      </c>
      <c r="S12" s="11" t="s">
        <v>84</v>
      </c>
      <c r="T12" s="1">
        <v>3</v>
      </c>
      <c r="U12" s="1">
        <v>3</v>
      </c>
      <c r="V12" s="1">
        <v>3</v>
      </c>
      <c r="W12" s="1">
        <v>3</v>
      </c>
      <c r="X12" s="1">
        <v>3</v>
      </c>
      <c r="Y12" s="1">
        <v>3</v>
      </c>
      <c r="Z12" s="1">
        <v>3</v>
      </c>
      <c r="AA12" s="1">
        <v>3</v>
      </c>
      <c r="AB12" s="6">
        <f t="shared" si="4"/>
        <v>24</v>
      </c>
      <c r="AC12" s="9">
        <f t="shared" si="5"/>
        <v>3</v>
      </c>
      <c r="AD12" s="11" t="s">
        <v>84</v>
      </c>
      <c r="AE12" s="7">
        <f t="shared" si="6"/>
        <v>54</v>
      </c>
      <c r="AF12" s="9">
        <f t="shared" si="7"/>
        <v>7.2</v>
      </c>
      <c r="AG12" s="11" t="s">
        <v>84</v>
      </c>
    </row>
    <row r="13" spans="1:34" x14ac:dyDescent="0.25">
      <c r="B13" s="1">
        <v>5</v>
      </c>
      <c r="C13" s="1" t="s">
        <v>73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6">
        <f t="shared" si="0"/>
        <v>6</v>
      </c>
      <c r="K13" s="9">
        <f t="shared" si="1"/>
        <v>1</v>
      </c>
      <c r="L13" s="11" t="s">
        <v>86</v>
      </c>
      <c r="M13" s="1">
        <v>1</v>
      </c>
      <c r="N13" s="1">
        <v>1</v>
      </c>
      <c r="O13" s="1">
        <v>1</v>
      </c>
      <c r="P13" s="1">
        <v>1</v>
      </c>
      <c r="Q13" s="6">
        <f t="shared" si="2"/>
        <v>4</v>
      </c>
      <c r="R13" s="9">
        <f t="shared" si="3"/>
        <v>1</v>
      </c>
      <c r="S13" s="11" t="s">
        <v>86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  <c r="Z13" s="1">
        <v>1</v>
      </c>
      <c r="AA13" s="1">
        <v>1</v>
      </c>
      <c r="AB13" s="6">
        <f t="shared" si="4"/>
        <v>8</v>
      </c>
      <c r="AC13" s="9">
        <f t="shared" si="5"/>
        <v>1</v>
      </c>
      <c r="AD13" s="11" t="s">
        <v>86</v>
      </c>
      <c r="AE13" s="7">
        <f t="shared" si="6"/>
        <v>18</v>
      </c>
      <c r="AF13" s="9">
        <f t="shared" si="7"/>
        <v>2.4</v>
      </c>
      <c r="AG13" s="11" t="s">
        <v>86</v>
      </c>
    </row>
    <row r="14" spans="1:34" x14ac:dyDescent="0.25">
      <c r="B14" s="1">
        <v>6</v>
      </c>
      <c r="C14" s="1" t="s">
        <v>95</v>
      </c>
      <c r="D14" s="1">
        <v>3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6">
        <f t="shared" si="0"/>
        <v>18</v>
      </c>
      <c r="K14" s="9">
        <f t="shared" si="1"/>
        <v>3</v>
      </c>
      <c r="L14" s="11" t="s">
        <v>85</v>
      </c>
      <c r="M14" s="1">
        <v>3</v>
      </c>
      <c r="N14" s="1">
        <v>3</v>
      </c>
      <c r="O14" s="1">
        <v>3</v>
      </c>
      <c r="P14" s="1">
        <v>3</v>
      </c>
      <c r="Q14" s="6">
        <f t="shared" si="2"/>
        <v>12</v>
      </c>
      <c r="R14" s="9">
        <f t="shared" si="3"/>
        <v>3</v>
      </c>
      <c r="S14" s="11" t="s">
        <v>85</v>
      </c>
      <c r="T14" s="1">
        <v>3</v>
      </c>
      <c r="U14" s="1">
        <v>3</v>
      </c>
      <c r="V14" s="1">
        <v>3</v>
      </c>
      <c r="W14" s="1">
        <v>3</v>
      </c>
      <c r="X14" s="1">
        <v>3</v>
      </c>
      <c r="Y14" s="1">
        <v>3</v>
      </c>
      <c r="Z14" s="1">
        <v>3</v>
      </c>
      <c r="AA14" s="1">
        <v>3</v>
      </c>
      <c r="AB14" s="6">
        <f t="shared" si="4"/>
        <v>24</v>
      </c>
      <c r="AC14" s="9">
        <f t="shared" si="5"/>
        <v>3</v>
      </c>
      <c r="AD14" s="11" t="s">
        <v>85</v>
      </c>
      <c r="AE14" s="7">
        <f t="shared" si="6"/>
        <v>54</v>
      </c>
      <c r="AF14" s="9">
        <f t="shared" si="7"/>
        <v>7.2</v>
      </c>
      <c r="AG14" s="11" t="s">
        <v>85</v>
      </c>
    </row>
    <row r="15" spans="1:34" x14ac:dyDescent="0.25">
      <c r="B15" s="1">
        <v>7</v>
      </c>
      <c r="C15" s="1" t="s">
        <v>74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6">
        <f t="shared" si="0"/>
        <v>6</v>
      </c>
      <c r="K15" s="9">
        <f t="shared" si="1"/>
        <v>1</v>
      </c>
      <c r="L15" s="11" t="s">
        <v>86</v>
      </c>
      <c r="M15" s="1">
        <v>1</v>
      </c>
      <c r="N15" s="1">
        <v>1</v>
      </c>
      <c r="O15" s="1">
        <v>1</v>
      </c>
      <c r="P15" s="1">
        <v>1</v>
      </c>
      <c r="Q15" s="6">
        <f t="shared" si="2"/>
        <v>4</v>
      </c>
      <c r="R15" s="9">
        <f t="shared" si="3"/>
        <v>1</v>
      </c>
      <c r="S15" s="11" t="s">
        <v>86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1">
        <v>1</v>
      </c>
      <c r="AA15" s="1">
        <v>1</v>
      </c>
      <c r="AB15" s="6">
        <f t="shared" si="4"/>
        <v>8</v>
      </c>
      <c r="AC15" s="9">
        <f t="shared" si="5"/>
        <v>1</v>
      </c>
      <c r="AD15" s="11" t="s">
        <v>86</v>
      </c>
      <c r="AE15" s="7">
        <f t="shared" si="6"/>
        <v>18</v>
      </c>
      <c r="AF15" s="9">
        <f t="shared" si="7"/>
        <v>2.4</v>
      </c>
      <c r="AG15" s="11" t="s">
        <v>86</v>
      </c>
    </row>
    <row r="16" spans="1:34" x14ac:dyDescent="0.25">
      <c r="B16" s="1">
        <v>8</v>
      </c>
      <c r="C16" s="1" t="s">
        <v>98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  <c r="I16" s="1">
        <v>2</v>
      </c>
      <c r="J16" s="6">
        <f t="shared" ref="J16:J17" si="8">SUM(D16:I16)</f>
        <v>12</v>
      </c>
      <c r="K16" s="9">
        <f t="shared" ref="K16:K17" si="9">AVERAGE(D16,E16,F16,G16,H16,I16)</f>
        <v>2</v>
      </c>
      <c r="L16" s="11" t="str">
        <f t="shared" ref="L16:L22" si="10">IF(D16="","",VLOOKUP(K16,$J$90:$K$92,2,TRUE))</f>
        <v>ІІ ур</v>
      </c>
      <c r="M16" s="1">
        <v>2</v>
      </c>
      <c r="N16" s="1">
        <v>2</v>
      </c>
      <c r="O16" s="1">
        <v>2</v>
      </c>
      <c r="P16" s="1">
        <v>2</v>
      </c>
      <c r="Q16" s="6">
        <f t="shared" ref="Q16:Q17" si="11">SUM(M16:P16)</f>
        <v>8</v>
      </c>
      <c r="R16" s="9">
        <f t="shared" ref="R16" si="12">AVERAGE(K16,L16,M16,N16,O16,P16)</f>
        <v>2</v>
      </c>
      <c r="S16" s="11" t="str">
        <f t="shared" ref="S16:S22" si="13">IF(K16="","",VLOOKUP(R16,$J$90:$K$92,2,TRUE))</f>
        <v>ІІ ур</v>
      </c>
      <c r="T16" s="1">
        <v>2</v>
      </c>
      <c r="U16" s="1">
        <v>2</v>
      </c>
      <c r="V16" s="1">
        <v>2</v>
      </c>
      <c r="W16" s="1">
        <v>2</v>
      </c>
      <c r="X16" s="1">
        <v>2</v>
      </c>
      <c r="Y16" s="1">
        <v>2</v>
      </c>
      <c r="Z16" s="1">
        <v>2</v>
      </c>
      <c r="AA16" s="1">
        <v>2</v>
      </c>
      <c r="AB16" s="6">
        <f t="shared" ref="AB16:AB17" si="14">SUM(T16:AA16)</f>
        <v>16</v>
      </c>
      <c r="AC16" s="9">
        <f t="shared" ref="AC16:AC17" si="15">AVERAGE(V16,W16,X16,Y16,Z16,AA16)</f>
        <v>2</v>
      </c>
      <c r="AD16" s="11" t="str">
        <f t="shared" ref="AD16:AD22" si="16">IF(V16="","",VLOOKUP(AC16,$J$90:$K$92,2,TRUE))</f>
        <v>ІІ ур</v>
      </c>
      <c r="AE16" s="7">
        <f t="shared" ref="AE16:AE17" si="17">J16+Q16+AB16</f>
        <v>36</v>
      </c>
      <c r="AF16" s="9">
        <f t="shared" ref="AF16" si="18">AVERAGE(Y16,Z16,AA16,AB16,AC16,AD16)</f>
        <v>4.8</v>
      </c>
      <c r="AG16" s="11" t="str">
        <f t="shared" ref="AG16:AG22" si="19">IF(Y16="","",VLOOKUP(AF16,$J$90:$K$92,2,TRUE))</f>
        <v>ІІІ ур</v>
      </c>
    </row>
    <row r="17" spans="2:33" x14ac:dyDescent="0.25">
      <c r="B17" s="1">
        <v>9</v>
      </c>
      <c r="C17" s="1" t="s">
        <v>93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2</v>
      </c>
      <c r="J17" s="6">
        <f t="shared" si="8"/>
        <v>12</v>
      </c>
      <c r="K17" s="9">
        <f t="shared" si="9"/>
        <v>2</v>
      </c>
      <c r="L17" s="11" t="str">
        <f t="shared" si="10"/>
        <v>ІІ ур</v>
      </c>
      <c r="M17" s="1">
        <v>2</v>
      </c>
      <c r="N17" s="1">
        <v>2</v>
      </c>
      <c r="O17" s="1">
        <v>2</v>
      </c>
      <c r="P17" s="1">
        <v>2</v>
      </c>
      <c r="Q17" s="6">
        <f t="shared" si="11"/>
        <v>8</v>
      </c>
      <c r="R17" s="9"/>
      <c r="S17" s="11" t="e">
        <f t="shared" si="13"/>
        <v>#N/A</v>
      </c>
      <c r="T17" s="1">
        <v>2</v>
      </c>
      <c r="U17" s="1">
        <v>2</v>
      </c>
      <c r="V17" s="1">
        <v>2</v>
      </c>
      <c r="W17" s="1">
        <v>2</v>
      </c>
      <c r="X17" s="1">
        <v>2</v>
      </c>
      <c r="Y17" s="1">
        <v>2</v>
      </c>
      <c r="Z17" s="1">
        <v>2</v>
      </c>
      <c r="AA17" s="1">
        <v>2</v>
      </c>
      <c r="AB17" s="6">
        <f t="shared" si="14"/>
        <v>16</v>
      </c>
      <c r="AC17" s="9">
        <f t="shared" si="15"/>
        <v>2</v>
      </c>
      <c r="AD17" s="11" t="str">
        <f t="shared" si="16"/>
        <v>ІІ ур</v>
      </c>
      <c r="AE17" s="7">
        <f t="shared" si="17"/>
        <v>36</v>
      </c>
      <c r="AF17" s="9"/>
      <c r="AG17" s="11" t="e">
        <f t="shared" si="19"/>
        <v>#N/A</v>
      </c>
    </row>
    <row r="18" spans="2:33" x14ac:dyDescent="0.25">
      <c r="B18" s="1">
        <v>10</v>
      </c>
      <c r="C18" s="1" t="s">
        <v>75</v>
      </c>
      <c r="D18" s="1">
        <v>2</v>
      </c>
      <c r="E18" s="1">
        <v>2</v>
      </c>
      <c r="F18" s="1">
        <v>2</v>
      </c>
      <c r="G18" s="1">
        <v>2</v>
      </c>
      <c r="H18" s="1">
        <v>2</v>
      </c>
      <c r="I18" s="1">
        <v>2</v>
      </c>
      <c r="J18" s="6">
        <f t="shared" si="0"/>
        <v>12</v>
      </c>
      <c r="K18" s="9">
        <f t="shared" si="1"/>
        <v>2</v>
      </c>
      <c r="L18" s="11" t="str">
        <f t="shared" si="10"/>
        <v>ІІ ур</v>
      </c>
      <c r="M18" s="1">
        <v>2</v>
      </c>
      <c r="N18" s="1">
        <v>2</v>
      </c>
      <c r="O18" s="1">
        <v>2</v>
      </c>
      <c r="P18" s="1">
        <v>2</v>
      </c>
      <c r="Q18" s="6">
        <f t="shared" si="2"/>
        <v>8</v>
      </c>
      <c r="R18" s="9">
        <f t="shared" si="3"/>
        <v>2</v>
      </c>
      <c r="S18" s="11" t="str">
        <f t="shared" si="13"/>
        <v>ІІ ур</v>
      </c>
      <c r="T18" s="1">
        <v>2</v>
      </c>
      <c r="U18" s="1">
        <v>2</v>
      </c>
      <c r="V18" s="1">
        <v>2</v>
      </c>
      <c r="W18" s="1">
        <v>2</v>
      </c>
      <c r="X18" s="1">
        <v>2</v>
      </c>
      <c r="Y18" s="1">
        <v>2</v>
      </c>
      <c r="Z18" s="1">
        <v>2</v>
      </c>
      <c r="AA18" s="1">
        <v>2</v>
      </c>
      <c r="AB18" s="6">
        <f t="shared" si="4"/>
        <v>16</v>
      </c>
      <c r="AC18" s="9">
        <f t="shared" si="5"/>
        <v>2</v>
      </c>
      <c r="AD18" s="11" t="str">
        <f t="shared" si="16"/>
        <v>ІІ ур</v>
      </c>
      <c r="AE18" s="7">
        <f t="shared" si="6"/>
        <v>36</v>
      </c>
      <c r="AF18" s="9">
        <f t="shared" si="7"/>
        <v>4.8</v>
      </c>
      <c r="AG18" s="11" t="str">
        <f t="shared" si="19"/>
        <v>ІІІ ур</v>
      </c>
    </row>
    <row r="19" spans="2:33" x14ac:dyDescent="0.25">
      <c r="B19" s="1">
        <v>11</v>
      </c>
      <c r="C19" s="1" t="s">
        <v>76</v>
      </c>
      <c r="D19" s="1">
        <v>2</v>
      </c>
      <c r="E19" s="1">
        <v>2</v>
      </c>
      <c r="F19" s="1">
        <v>2</v>
      </c>
      <c r="G19" s="1">
        <v>2</v>
      </c>
      <c r="H19" s="1">
        <v>2</v>
      </c>
      <c r="I19" s="1">
        <v>2</v>
      </c>
      <c r="J19" s="6">
        <f t="shared" si="0"/>
        <v>12</v>
      </c>
      <c r="K19" s="9">
        <f t="shared" si="1"/>
        <v>2</v>
      </c>
      <c r="L19" s="11" t="str">
        <f t="shared" si="10"/>
        <v>ІІ ур</v>
      </c>
      <c r="M19" s="1">
        <v>2</v>
      </c>
      <c r="N19" s="1">
        <v>2</v>
      </c>
      <c r="O19" s="1">
        <v>2</v>
      </c>
      <c r="P19" s="1">
        <v>2</v>
      </c>
      <c r="Q19" s="6">
        <f t="shared" si="2"/>
        <v>8</v>
      </c>
      <c r="R19" s="9">
        <f t="shared" si="3"/>
        <v>2</v>
      </c>
      <c r="S19" s="11" t="str">
        <f t="shared" si="13"/>
        <v>ІІ ур</v>
      </c>
      <c r="T19" s="1">
        <v>2</v>
      </c>
      <c r="U19" s="1">
        <v>2</v>
      </c>
      <c r="V19" s="1">
        <v>2</v>
      </c>
      <c r="W19" s="1">
        <v>2</v>
      </c>
      <c r="X19" s="1">
        <v>2</v>
      </c>
      <c r="Y19" s="1">
        <v>2</v>
      </c>
      <c r="Z19" s="1">
        <v>2</v>
      </c>
      <c r="AA19" s="1">
        <v>2</v>
      </c>
      <c r="AB19" s="6">
        <f t="shared" si="4"/>
        <v>16</v>
      </c>
      <c r="AC19" s="9">
        <f t="shared" si="5"/>
        <v>2</v>
      </c>
      <c r="AD19" s="11" t="str">
        <f t="shared" si="16"/>
        <v>ІІ ур</v>
      </c>
      <c r="AE19" s="7">
        <f t="shared" si="6"/>
        <v>36</v>
      </c>
      <c r="AF19" s="9">
        <f t="shared" si="7"/>
        <v>4.8</v>
      </c>
      <c r="AG19" s="11" t="str">
        <f t="shared" si="19"/>
        <v>ІІІ ур</v>
      </c>
    </row>
    <row r="20" spans="2:33" x14ac:dyDescent="0.25">
      <c r="B20" s="1">
        <v>12</v>
      </c>
      <c r="C20" s="1" t="s">
        <v>77</v>
      </c>
      <c r="D20" s="1">
        <v>2</v>
      </c>
      <c r="E20" s="1">
        <v>2</v>
      </c>
      <c r="F20" s="1">
        <v>2</v>
      </c>
      <c r="G20" s="1">
        <v>2</v>
      </c>
      <c r="H20" s="1">
        <v>2</v>
      </c>
      <c r="I20" s="1">
        <v>2</v>
      </c>
      <c r="J20" s="6">
        <f t="shared" si="0"/>
        <v>12</v>
      </c>
      <c r="K20" s="9">
        <f t="shared" si="1"/>
        <v>2</v>
      </c>
      <c r="L20" s="11" t="str">
        <f t="shared" si="10"/>
        <v>ІІ ур</v>
      </c>
      <c r="M20" s="1">
        <v>2</v>
      </c>
      <c r="N20" s="1">
        <v>2</v>
      </c>
      <c r="O20" s="1">
        <v>2</v>
      </c>
      <c r="P20" s="1">
        <v>2</v>
      </c>
      <c r="Q20" s="6">
        <f t="shared" si="2"/>
        <v>8</v>
      </c>
      <c r="R20" s="9">
        <f t="shared" si="3"/>
        <v>2</v>
      </c>
      <c r="S20" s="11" t="str">
        <f t="shared" si="13"/>
        <v>ІІ ур</v>
      </c>
      <c r="T20" s="1">
        <v>2</v>
      </c>
      <c r="U20" s="1">
        <v>2</v>
      </c>
      <c r="V20" s="1">
        <v>2</v>
      </c>
      <c r="W20" s="1">
        <v>2</v>
      </c>
      <c r="X20" s="1">
        <v>2</v>
      </c>
      <c r="Y20" s="1">
        <v>2</v>
      </c>
      <c r="Z20" s="1">
        <v>2</v>
      </c>
      <c r="AA20" s="1">
        <v>2</v>
      </c>
      <c r="AB20" s="6">
        <f t="shared" si="4"/>
        <v>16</v>
      </c>
      <c r="AC20" s="9">
        <f t="shared" si="5"/>
        <v>2</v>
      </c>
      <c r="AD20" s="11" t="str">
        <f t="shared" si="16"/>
        <v>ІІ ур</v>
      </c>
      <c r="AE20" s="7">
        <f t="shared" si="6"/>
        <v>36</v>
      </c>
      <c r="AF20" s="9">
        <f t="shared" si="7"/>
        <v>4.8</v>
      </c>
      <c r="AG20" s="11" t="str">
        <f t="shared" si="19"/>
        <v>ІІІ ур</v>
      </c>
    </row>
    <row r="21" spans="2:33" x14ac:dyDescent="0.25">
      <c r="B21" s="1">
        <v>13</v>
      </c>
      <c r="C21" s="1" t="s">
        <v>78</v>
      </c>
      <c r="D21" s="1">
        <v>2</v>
      </c>
      <c r="E21" s="1">
        <v>2</v>
      </c>
      <c r="F21" s="1">
        <v>2</v>
      </c>
      <c r="G21" s="1">
        <v>2</v>
      </c>
      <c r="H21" s="1">
        <v>2</v>
      </c>
      <c r="I21" s="1">
        <v>2</v>
      </c>
      <c r="J21" s="6">
        <f t="shared" si="0"/>
        <v>12</v>
      </c>
      <c r="K21" s="9">
        <f t="shared" si="1"/>
        <v>2</v>
      </c>
      <c r="L21" s="11" t="str">
        <f t="shared" si="10"/>
        <v>ІІ ур</v>
      </c>
      <c r="M21" s="1">
        <v>2</v>
      </c>
      <c r="N21" s="1">
        <v>2</v>
      </c>
      <c r="O21" s="1">
        <v>2</v>
      </c>
      <c r="P21" s="1">
        <v>2</v>
      </c>
      <c r="Q21" s="6">
        <f t="shared" si="2"/>
        <v>8</v>
      </c>
      <c r="R21" s="9">
        <f t="shared" si="3"/>
        <v>2</v>
      </c>
      <c r="S21" s="11" t="str">
        <f t="shared" si="13"/>
        <v>ІІ ур</v>
      </c>
      <c r="T21" s="1">
        <v>2</v>
      </c>
      <c r="U21" s="1">
        <v>2</v>
      </c>
      <c r="V21" s="1">
        <v>2</v>
      </c>
      <c r="W21" s="1">
        <v>2</v>
      </c>
      <c r="X21" s="1">
        <v>2</v>
      </c>
      <c r="Y21" s="1">
        <v>2</v>
      </c>
      <c r="Z21" s="1">
        <v>2</v>
      </c>
      <c r="AA21" s="1">
        <v>2</v>
      </c>
      <c r="AB21" s="6">
        <f t="shared" si="4"/>
        <v>16</v>
      </c>
      <c r="AC21" s="9">
        <f t="shared" si="5"/>
        <v>2</v>
      </c>
      <c r="AD21" s="11" t="str">
        <f t="shared" si="16"/>
        <v>ІІ ур</v>
      </c>
      <c r="AE21" s="7">
        <f t="shared" si="6"/>
        <v>36</v>
      </c>
      <c r="AF21" s="9">
        <f t="shared" si="7"/>
        <v>4.8</v>
      </c>
      <c r="AG21" s="11" t="str">
        <f t="shared" si="19"/>
        <v>ІІІ ур</v>
      </c>
    </row>
    <row r="22" spans="2:33" x14ac:dyDescent="0.25">
      <c r="B22" s="1">
        <v>14</v>
      </c>
      <c r="C22" s="1" t="s">
        <v>94</v>
      </c>
      <c r="D22" s="1">
        <v>2</v>
      </c>
      <c r="E22" s="1">
        <v>2</v>
      </c>
      <c r="F22" s="1">
        <v>2</v>
      </c>
      <c r="G22" s="1">
        <v>2</v>
      </c>
      <c r="H22" s="1">
        <v>2</v>
      </c>
      <c r="I22" s="1">
        <v>2</v>
      </c>
      <c r="J22" s="6">
        <f t="shared" si="0"/>
        <v>12</v>
      </c>
      <c r="K22" s="9">
        <f t="shared" si="1"/>
        <v>2</v>
      </c>
      <c r="L22" s="11" t="str">
        <f t="shared" si="10"/>
        <v>ІІ ур</v>
      </c>
      <c r="M22" s="1">
        <v>2</v>
      </c>
      <c r="N22" s="1">
        <v>2</v>
      </c>
      <c r="O22" s="1">
        <v>2</v>
      </c>
      <c r="P22" s="1">
        <v>2</v>
      </c>
      <c r="Q22" s="6">
        <f t="shared" si="2"/>
        <v>8</v>
      </c>
      <c r="R22" s="9">
        <f t="shared" si="3"/>
        <v>2</v>
      </c>
      <c r="S22" s="11" t="str">
        <f t="shared" si="13"/>
        <v>ІІ ур</v>
      </c>
      <c r="T22" s="1">
        <v>2</v>
      </c>
      <c r="U22" s="1">
        <v>2</v>
      </c>
      <c r="V22" s="1">
        <v>2</v>
      </c>
      <c r="W22" s="1">
        <v>2</v>
      </c>
      <c r="X22" s="1">
        <v>2</v>
      </c>
      <c r="Y22" s="1">
        <v>2</v>
      </c>
      <c r="Z22" s="1">
        <v>2</v>
      </c>
      <c r="AA22" s="1">
        <v>2</v>
      </c>
      <c r="AB22" s="6">
        <f t="shared" si="4"/>
        <v>16</v>
      </c>
      <c r="AC22" s="9">
        <f t="shared" si="5"/>
        <v>2</v>
      </c>
      <c r="AD22" s="11" t="str">
        <f t="shared" si="16"/>
        <v>ІІ ур</v>
      </c>
      <c r="AE22" s="7">
        <f t="shared" si="6"/>
        <v>36</v>
      </c>
      <c r="AF22" s="9">
        <f t="shared" si="7"/>
        <v>4.8</v>
      </c>
      <c r="AG22" s="11" t="str">
        <f t="shared" si="19"/>
        <v>ІІІ ур</v>
      </c>
    </row>
    <row r="23" spans="2:33" x14ac:dyDescent="0.25">
      <c r="B23" s="1">
        <v>15</v>
      </c>
      <c r="C23" s="1" t="s">
        <v>79</v>
      </c>
      <c r="D23" s="1">
        <v>3</v>
      </c>
      <c r="E23" s="1">
        <v>3</v>
      </c>
      <c r="F23" s="1">
        <v>3</v>
      </c>
      <c r="G23" s="1">
        <v>3</v>
      </c>
      <c r="H23" s="1">
        <v>3</v>
      </c>
      <c r="I23" s="1">
        <v>3</v>
      </c>
      <c r="J23" s="6">
        <f t="shared" si="0"/>
        <v>18</v>
      </c>
      <c r="K23" s="9">
        <f t="shared" si="1"/>
        <v>3</v>
      </c>
      <c r="L23" s="11" t="s">
        <v>85</v>
      </c>
      <c r="M23" s="1">
        <v>3</v>
      </c>
      <c r="N23" s="1">
        <v>3</v>
      </c>
      <c r="O23" s="1">
        <v>3</v>
      </c>
      <c r="P23" s="1">
        <v>3</v>
      </c>
      <c r="Q23" s="6">
        <f t="shared" si="2"/>
        <v>12</v>
      </c>
      <c r="R23" s="9">
        <f t="shared" si="3"/>
        <v>3</v>
      </c>
      <c r="S23" s="11" t="s">
        <v>85</v>
      </c>
      <c r="T23" s="1">
        <v>3</v>
      </c>
      <c r="U23" s="1">
        <v>3</v>
      </c>
      <c r="V23" s="1">
        <v>3</v>
      </c>
      <c r="W23" s="1">
        <v>3</v>
      </c>
      <c r="X23" s="1">
        <v>3</v>
      </c>
      <c r="Y23" s="1">
        <v>3</v>
      </c>
      <c r="Z23" s="1">
        <v>3</v>
      </c>
      <c r="AA23" s="1">
        <v>3</v>
      </c>
      <c r="AB23" s="6">
        <f t="shared" si="4"/>
        <v>24</v>
      </c>
      <c r="AC23" s="9">
        <f t="shared" si="5"/>
        <v>3</v>
      </c>
      <c r="AD23" s="11" t="s">
        <v>85</v>
      </c>
      <c r="AE23" s="7">
        <f t="shared" si="6"/>
        <v>54</v>
      </c>
      <c r="AF23" s="9">
        <f t="shared" si="7"/>
        <v>7.2</v>
      </c>
      <c r="AG23" s="11" t="s">
        <v>85</v>
      </c>
    </row>
    <row r="24" spans="2:33" x14ac:dyDescent="0.25">
      <c r="B24" s="1">
        <v>16</v>
      </c>
      <c r="C24" s="1" t="s">
        <v>80</v>
      </c>
      <c r="D24" s="1">
        <v>3</v>
      </c>
      <c r="E24" s="1">
        <v>3</v>
      </c>
      <c r="F24" s="1">
        <v>3</v>
      </c>
      <c r="G24" s="1">
        <v>3</v>
      </c>
      <c r="H24" s="1">
        <v>3</v>
      </c>
      <c r="I24" s="1">
        <v>3</v>
      </c>
      <c r="J24" s="6">
        <f t="shared" si="0"/>
        <v>18</v>
      </c>
      <c r="K24" s="9">
        <f t="shared" si="1"/>
        <v>3</v>
      </c>
      <c r="L24" s="11" t="s">
        <v>85</v>
      </c>
      <c r="M24" s="1">
        <v>3</v>
      </c>
      <c r="N24" s="1">
        <v>3</v>
      </c>
      <c r="O24" s="1">
        <v>3</v>
      </c>
      <c r="P24" s="1">
        <v>3</v>
      </c>
      <c r="Q24" s="6">
        <f t="shared" si="2"/>
        <v>12</v>
      </c>
      <c r="R24" s="9">
        <f t="shared" si="3"/>
        <v>3</v>
      </c>
      <c r="S24" s="11" t="s">
        <v>85</v>
      </c>
      <c r="T24" s="1">
        <v>3</v>
      </c>
      <c r="U24" s="1">
        <v>3</v>
      </c>
      <c r="V24" s="1">
        <v>3</v>
      </c>
      <c r="W24" s="1">
        <v>3</v>
      </c>
      <c r="X24" s="1">
        <v>3</v>
      </c>
      <c r="Y24" s="1">
        <v>3</v>
      </c>
      <c r="Z24" s="1">
        <v>3</v>
      </c>
      <c r="AA24" s="1">
        <v>3</v>
      </c>
      <c r="AB24" s="6">
        <f t="shared" si="4"/>
        <v>24</v>
      </c>
      <c r="AC24" s="9">
        <f t="shared" si="5"/>
        <v>3</v>
      </c>
      <c r="AD24" s="11" t="s">
        <v>85</v>
      </c>
      <c r="AE24" s="7">
        <f t="shared" si="6"/>
        <v>54</v>
      </c>
      <c r="AF24" s="9">
        <f t="shared" si="7"/>
        <v>7.2</v>
      </c>
      <c r="AG24" s="11" t="s">
        <v>85</v>
      </c>
    </row>
    <row r="25" spans="2:33" x14ac:dyDescent="0.25">
      <c r="B25" s="1">
        <v>17</v>
      </c>
      <c r="C25" s="1" t="s">
        <v>81</v>
      </c>
      <c r="D25" s="1">
        <v>3</v>
      </c>
      <c r="E25" s="1">
        <v>3</v>
      </c>
      <c r="F25" s="1">
        <v>3</v>
      </c>
      <c r="G25" s="1">
        <v>3</v>
      </c>
      <c r="H25" s="1">
        <v>3</v>
      </c>
      <c r="I25" s="1">
        <v>3</v>
      </c>
      <c r="J25" s="6">
        <f t="shared" si="0"/>
        <v>18</v>
      </c>
      <c r="K25" s="9">
        <f t="shared" si="1"/>
        <v>3</v>
      </c>
      <c r="L25" s="11" t="s">
        <v>85</v>
      </c>
      <c r="M25" s="1">
        <v>3</v>
      </c>
      <c r="N25" s="1">
        <v>3</v>
      </c>
      <c r="O25" s="1">
        <v>3</v>
      </c>
      <c r="P25" s="1">
        <v>3</v>
      </c>
      <c r="Q25" s="6">
        <f t="shared" si="2"/>
        <v>12</v>
      </c>
      <c r="R25" s="9">
        <f t="shared" si="3"/>
        <v>3</v>
      </c>
      <c r="S25" s="11" t="s">
        <v>85</v>
      </c>
      <c r="T25" s="1">
        <v>3</v>
      </c>
      <c r="U25" s="1">
        <v>3</v>
      </c>
      <c r="V25" s="1">
        <v>3</v>
      </c>
      <c r="W25" s="1">
        <v>3</v>
      </c>
      <c r="X25" s="1">
        <v>3</v>
      </c>
      <c r="Y25" s="1">
        <v>3</v>
      </c>
      <c r="Z25" s="1">
        <v>3</v>
      </c>
      <c r="AA25" s="1">
        <v>3</v>
      </c>
      <c r="AB25" s="6">
        <f t="shared" si="4"/>
        <v>24</v>
      </c>
      <c r="AC25" s="9">
        <f t="shared" si="5"/>
        <v>3</v>
      </c>
      <c r="AD25" s="11" t="s">
        <v>85</v>
      </c>
      <c r="AE25" s="7">
        <f t="shared" si="6"/>
        <v>54</v>
      </c>
      <c r="AF25" s="9">
        <f t="shared" si="7"/>
        <v>7.2</v>
      </c>
      <c r="AG25" s="11" t="s">
        <v>85</v>
      </c>
    </row>
    <row r="26" spans="2:33" x14ac:dyDescent="0.25">
      <c r="B26" s="1">
        <v>18</v>
      </c>
      <c r="C26" s="1" t="s">
        <v>82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6">
        <f t="shared" si="0"/>
        <v>6</v>
      </c>
      <c r="K26" s="9">
        <f t="shared" si="1"/>
        <v>1</v>
      </c>
      <c r="L26" s="11" t="s">
        <v>86</v>
      </c>
      <c r="M26" s="1">
        <v>1</v>
      </c>
      <c r="N26" s="1">
        <v>1</v>
      </c>
      <c r="O26" s="1">
        <v>1</v>
      </c>
      <c r="P26" s="1">
        <v>1</v>
      </c>
      <c r="Q26" s="6">
        <f t="shared" si="2"/>
        <v>4</v>
      </c>
      <c r="R26" s="9">
        <f t="shared" si="3"/>
        <v>1</v>
      </c>
      <c r="S26" s="11" t="s">
        <v>86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6">
        <f t="shared" si="4"/>
        <v>8</v>
      </c>
      <c r="AC26" s="9">
        <f t="shared" si="5"/>
        <v>1</v>
      </c>
      <c r="AD26" s="11" t="s">
        <v>86</v>
      </c>
      <c r="AE26" s="7">
        <f t="shared" si="6"/>
        <v>18</v>
      </c>
      <c r="AF26" s="9">
        <f t="shared" si="7"/>
        <v>2.4</v>
      </c>
      <c r="AG26" s="11" t="s">
        <v>86</v>
      </c>
    </row>
    <row r="27" spans="2:33" x14ac:dyDescent="0.25">
      <c r="B27" s="1">
        <v>19</v>
      </c>
      <c r="C27" s="1" t="s">
        <v>83</v>
      </c>
      <c r="D27" s="1">
        <v>2</v>
      </c>
      <c r="E27" s="1">
        <v>2</v>
      </c>
      <c r="F27" s="1">
        <v>2</v>
      </c>
      <c r="G27" s="1">
        <v>2</v>
      </c>
      <c r="H27" s="1">
        <v>2</v>
      </c>
      <c r="I27" s="1">
        <v>2</v>
      </c>
      <c r="J27" s="6">
        <f t="shared" si="0"/>
        <v>12</v>
      </c>
      <c r="K27" s="9">
        <f t="shared" si="1"/>
        <v>2</v>
      </c>
      <c r="L27" s="11" t="str">
        <f>IF(D27="","",VLOOKUP(K27,$J$90:$K$92,2,TRUE))</f>
        <v>ІІ ур</v>
      </c>
      <c r="M27" s="1">
        <v>2</v>
      </c>
      <c r="N27" s="1">
        <v>2</v>
      </c>
      <c r="O27" s="1">
        <v>2</v>
      </c>
      <c r="P27" s="1">
        <v>2</v>
      </c>
      <c r="Q27" s="6">
        <f t="shared" si="2"/>
        <v>8</v>
      </c>
      <c r="R27" s="9">
        <f t="shared" si="3"/>
        <v>2</v>
      </c>
      <c r="S27" s="11" t="str">
        <f>IF(K27="","",VLOOKUP(R27,$J$90:$K$92,2,TRUE))</f>
        <v>ІІ ур</v>
      </c>
      <c r="T27" s="1">
        <v>2</v>
      </c>
      <c r="U27" s="1">
        <v>2</v>
      </c>
      <c r="V27" s="1">
        <v>2</v>
      </c>
      <c r="W27" s="1">
        <v>2</v>
      </c>
      <c r="X27" s="1">
        <v>2</v>
      </c>
      <c r="Y27" s="1">
        <v>2</v>
      </c>
      <c r="Z27" s="1">
        <v>2</v>
      </c>
      <c r="AA27" s="1">
        <v>2</v>
      </c>
      <c r="AB27" s="6">
        <f t="shared" si="4"/>
        <v>16</v>
      </c>
      <c r="AC27" s="9">
        <f t="shared" si="5"/>
        <v>2</v>
      </c>
      <c r="AD27" s="11" t="str">
        <f>IF(V27="","",VLOOKUP(AC27,$J$90:$K$92,2,TRUE))</f>
        <v>ІІ ур</v>
      </c>
      <c r="AE27" s="7">
        <f t="shared" si="6"/>
        <v>36</v>
      </c>
      <c r="AF27" s="9">
        <f t="shared" si="7"/>
        <v>4.8</v>
      </c>
      <c r="AG27" s="11" t="str">
        <f>IF(Y27="","",VLOOKUP(AF27,$J$90:$K$92,2,TRUE))</f>
        <v>ІІІ ур</v>
      </c>
    </row>
    <row r="28" spans="2:33" x14ac:dyDescent="0.25">
      <c r="B28" s="1">
        <v>20</v>
      </c>
      <c r="C28" s="1" t="s">
        <v>92</v>
      </c>
      <c r="D28" s="1">
        <v>2</v>
      </c>
      <c r="E28" s="1">
        <v>2</v>
      </c>
      <c r="F28" s="1">
        <v>2</v>
      </c>
      <c r="G28" s="1">
        <v>2</v>
      </c>
      <c r="H28" s="1">
        <v>2</v>
      </c>
      <c r="I28" s="1">
        <v>2</v>
      </c>
      <c r="J28" s="6">
        <f t="shared" si="0"/>
        <v>12</v>
      </c>
      <c r="K28" s="9">
        <f t="shared" si="1"/>
        <v>2</v>
      </c>
      <c r="L28" s="11" t="str">
        <f>IF(D28="","",VLOOKUP(K28,$J$90:$K$92,2,TRUE))</f>
        <v>ІІ ур</v>
      </c>
      <c r="M28" s="1">
        <v>2</v>
      </c>
      <c r="N28" s="1">
        <v>2</v>
      </c>
      <c r="O28" s="1">
        <v>2</v>
      </c>
      <c r="P28" s="1">
        <v>2</v>
      </c>
      <c r="Q28" s="6">
        <f t="shared" si="2"/>
        <v>8</v>
      </c>
      <c r="R28" s="9">
        <f t="shared" si="3"/>
        <v>2</v>
      </c>
      <c r="S28" s="11" t="str">
        <f>IF(K28="","",VLOOKUP(R28,$J$90:$K$92,2,TRUE))</f>
        <v>ІІ ур</v>
      </c>
      <c r="T28" s="1">
        <v>2</v>
      </c>
      <c r="U28" s="1">
        <v>2</v>
      </c>
      <c r="V28" s="1">
        <v>2</v>
      </c>
      <c r="W28" s="1">
        <v>2</v>
      </c>
      <c r="X28" s="1">
        <v>2</v>
      </c>
      <c r="Y28" s="1">
        <v>2</v>
      </c>
      <c r="Z28" s="1">
        <v>2</v>
      </c>
      <c r="AA28" s="1">
        <v>2</v>
      </c>
      <c r="AB28" s="6">
        <f t="shared" si="4"/>
        <v>16</v>
      </c>
      <c r="AC28" s="9">
        <f t="shared" si="5"/>
        <v>2</v>
      </c>
      <c r="AD28" s="11" t="str">
        <f>IF(V28="","",VLOOKUP(AC28,$J$90:$K$92,2,TRUE))</f>
        <v>ІІ ур</v>
      </c>
      <c r="AE28" s="7">
        <f t="shared" si="6"/>
        <v>36</v>
      </c>
      <c r="AF28" s="9">
        <f t="shared" si="7"/>
        <v>4.8</v>
      </c>
      <c r="AG28" s="11" t="str">
        <f>IF(Y28="","",VLOOKUP(AF28,$J$90:$K$92,2,TRUE))</f>
        <v>ІІІ ур</v>
      </c>
    </row>
    <row r="29" spans="2:33" x14ac:dyDescent="0.25">
      <c r="B29" s="40"/>
      <c r="C29" s="40"/>
      <c r="D29" s="36"/>
      <c r="E29" s="37"/>
      <c r="F29" s="37"/>
      <c r="G29" s="37"/>
      <c r="H29" s="37"/>
      <c r="I29" s="37"/>
      <c r="J29" s="38"/>
      <c r="K29" s="1" t="s">
        <v>15</v>
      </c>
      <c r="L29" s="13" t="s">
        <v>11</v>
      </c>
      <c r="M29" s="36"/>
      <c r="N29" s="37"/>
      <c r="O29" s="37"/>
      <c r="P29" s="37"/>
      <c r="Q29" s="38"/>
      <c r="R29" s="1" t="s">
        <v>15</v>
      </c>
      <c r="S29" s="13" t="s">
        <v>11</v>
      </c>
      <c r="T29" s="36"/>
      <c r="U29" s="37"/>
      <c r="V29" s="37"/>
      <c r="W29" s="37"/>
      <c r="X29" s="37"/>
      <c r="Y29" s="37"/>
      <c r="Z29" s="37"/>
      <c r="AA29" s="37"/>
      <c r="AB29" s="38"/>
      <c r="AC29" s="1" t="s">
        <v>15</v>
      </c>
      <c r="AD29" s="13" t="s">
        <v>11</v>
      </c>
      <c r="AE29" s="2"/>
      <c r="AF29" s="2"/>
      <c r="AG29" s="2"/>
    </row>
    <row r="30" spans="2:33" x14ac:dyDescent="0.25">
      <c r="B30" s="41"/>
      <c r="C30" s="41"/>
      <c r="D30" s="36" t="s">
        <v>16</v>
      </c>
      <c r="E30" s="37"/>
      <c r="F30" s="37"/>
      <c r="G30" s="37"/>
      <c r="H30" s="37"/>
      <c r="I30" s="37"/>
      <c r="J30" s="38"/>
      <c r="K30" s="14">
        <v>20</v>
      </c>
      <c r="L30" s="14">
        <v>100</v>
      </c>
      <c r="M30" s="36" t="s">
        <v>16</v>
      </c>
      <c r="N30" s="37"/>
      <c r="O30" s="37"/>
      <c r="P30" s="37"/>
      <c r="Q30" s="38"/>
      <c r="R30" s="14">
        <v>20</v>
      </c>
      <c r="S30" s="14">
        <v>100</v>
      </c>
      <c r="T30" s="36" t="s">
        <v>16</v>
      </c>
      <c r="U30" s="37"/>
      <c r="V30" s="37"/>
      <c r="W30" s="37"/>
      <c r="X30" s="37"/>
      <c r="Y30" s="37"/>
      <c r="Z30" s="37"/>
      <c r="AA30" s="37"/>
      <c r="AB30" s="38"/>
      <c r="AC30" s="18">
        <v>20</v>
      </c>
      <c r="AD30" s="14">
        <v>100</v>
      </c>
      <c r="AE30" s="2"/>
      <c r="AF30" s="2"/>
      <c r="AG30" s="2"/>
    </row>
    <row r="31" spans="2:33" x14ac:dyDescent="0.25">
      <c r="B31" s="41"/>
      <c r="C31" s="41"/>
      <c r="D31" s="36" t="s">
        <v>21</v>
      </c>
      <c r="E31" s="37"/>
      <c r="F31" s="37"/>
      <c r="G31" s="37"/>
      <c r="H31" s="37"/>
      <c r="I31" s="37"/>
      <c r="J31" s="38"/>
      <c r="K31" s="10">
        <v>3</v>
      </c>
      <c r="L31" s="4">
        <v>15</v>
      </c>
      <c r="M31" s="36" t="s">
        <v>21</v>
      </c>
      <c r="N31" s="37"/>
      <c r="O31" s="37"/>
      <c r="P31" s="37"/>
      <c r="Q31" s="38"/>
      <c r="R31" s="10">
        <v>3</v>
      </c>
      <c r="S31" s="4">
        <v>15</v>
      </c>
      <c r="T31" s="36" t="s">
        <v>21</v>
      </c>
      <c r="U31" s="37"/>
      <c r="V31" s="37"/>
      <c r="W31" s="37"/>
      <c r="X31" s="37"/>
      <c r="Y31" s="37"/>
      <c r="Z31" s="37"/>
      <c r="AA31" s="37"/>
      <c r="AB31" s="38"/>
      <c r="AC31" s="10">
        <v>3</v>
      </c>
      <c r="AD31" s="4">
        <v>15</v>
      </c>
      <c r="AE31" s="2"/>
      <c r="AF31" s="2"/>
      <c r="AG31" s="2"/>
    </row>
    <row r="32" spans="2:33" x14ac:dyDescent="0.25">
      <c r="B32" s="41"/>
      <c r="C32" s="41"/>
      <c r="D32" s="36" t="s">
        <v>22</v>
      </c>
      <c r="E32" s="37"/>
      <c r="F32" s="37"/>
      <c r="G32" s="37"/>
      <c r="H32" s="37"/>
      <c r="I32" s="37"/>
      <c r="J32" s="38"/>
      <c r="K32" s="10">
        <v>11</v>
      </c>
      <c r="L32" s="4">
        <v>45</v>
      </c>
      <c r="M32" s="36" t="s">
        <v>22</v>
      </c>
      <c r="N32" s="37"/>
      <c r="O32" s="37"/>
      <c r="P32" s="37"/>
      <c r="Q32" s="38"/>
      <c r="R32" s="10">
        <v>11</v>
      </c>
      <c r="S32" s="4">
        <v>45</v>
      </c>
      <c r="T32" s="36" t="s">
        <v>22</v>
      </c>
      <c r="U32" s="37"/>
      <c r="V32" s="37"/>
      <c r="W32" s="37"/>
      <c r="X32" s="37"/>
      <c r="Y32" s="37"/>
      <c r="Z32" s="37"/>
      <c r="AA32" s="37"/>
      <c r="AB32" s="38"/>
      <c r="AC32" s="10">
        <v>11</v>
      </c>
      <c r="AD32" s="4">
        <v>55</v>
      </c>
      <c r="AE32" s="2"/>
      <c r="AF32" s="2"/>
      <c r="AG32" s="2"/>
    </row>
    <row r="33" spans="2:33" x14ac:dyDescent="0.25">
      <c r="B33" s="41"/>
      <c r="C33" s="41"/>
      <c r="D33" s="36" t="s">
        <v>23</v>
      </c>
      <c r="E33" s="37"/>
      <c r="F33" s="37"/>
      <c r="G33" s="37"/>
      <c r="H33" s="37"/>
      <c r="I33" s="37"/>
      <c r="J33" s="38"/>
      <c r="K33" s="10">
        <v>6</v>
      </c>
      <c r="L33" s="4">
        <v>30</v>
      </c>
      <c r="M33" s="36" t="s">
        <v>23</v>
      </c>
      <c r="N33" s="37"/>
      <c r="O33" s="37"/>
      <c r="P33" s="37"/>
      <c r="Q33" s="38"/>
      <c r="R33" s="10">
        <v>6</v>
      </c>
      <c r="S33" s="4">
        <v>30</v>
      </c>
      <c r="T33" s="36" t="s">
        <v>23</v>
      </c>
      <c r="U33" s="37"/>
      <c r="V33" s="37"/>
      <c r="W33" s="37"/>
      <c r="X33" s="37"/>
      <c r="Y33" s="37"/>
      <c r="Z33" s="37"/>
      <c r="AA33" s="37"/>
      <c r="AB33" s="38"/>
      <c r="AC33" s="10">
        <v>6</v>
      </c>
      <c r="AD33" s="4">
        <v>30</v>
      </c>
      <c r="AE33" s="2"/>
      <c r="AF33" s="2"/>
      <c r="AG33" s="2"/>
    </row>
    <row r="34" spans="2:33" x14ac:dyDescent="0.25">
      <c r="B34" s="41"/>
      <c r="C34" s="41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" t="s">
        <v>10</v>
      </c>
      <c r="AG34" s="3" t="s">
        <v>11</v>
      </c>
    </row>
    <row r="35" spans="2:33" x14ac:dyDescent="0.25">
      <c r="B35" s="41"/>
      <c r="C35" s="41"/>
      <c r="D35" s="43" t="s">
        <v>17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5"/>
      <c r="AF35" s="14">
        <v>20</v>
      </c>
      <c r="AG35" s="14">
        <v>100</v>
      </c>
    </row>
    <row r="36" spans="2:33" x14ac:dyDescent="0.25">
      <c r="B36" s="41"/>
      <c r="C36" s="41"/>
      <c r="D36" s="34" t="s">
        <v>18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10">
        <v>3</v>
      </c>
      <c r="AG36" s="4">
        <v>15</v>
      </c>
    </row>
    <row r="37" spans="2:33" x14ac:dyDescent="0.25">
      <c r="B37" s="41"/>
      <c r="C37" s="41"/>
      <c r="D37" s="34" t="s">
        <v>20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10">
        <v>11</v>
      </c>
      <c r="AG37" s="4">
        <v>55</v>
      </c>
    </row>
    <row r="38" spans="2:33" x14ac:dyDescent="0.25">
      <c r="B38" s="42"/>
      <c r="C38" s="42"/>
      <c r="D38" s="34" t="s">
        <v>19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10">
        <v>6</v>
      </c>
      <c r="AG38" s="4">
        <v>30</v>
      </c>
    </row>
    <row r="90" spans="10:11" x14ac:dyDescent="0.25">
      <c r="J90" s="5">
        <v>1</v>
      </c>
      <c r="K90" s="5" t="s">
        <v>24</v>
      </c>
    </row>
    <row r="91" spans="10:11" x14ac:dyDescent="0.25">
      <c r="J91" s="5">
        <v>1.6</v>
      </c>
      <c r="K91" s="5" t="s">
        <v>25</v>
      </c>
    </row>
    <row r="92" spans="10:11" x14ac:dyDescent="0.25">
      <c r="J92" s="5">
        <v>2.6</v>
      </c>
      <c r="K92" s="5" t="s">
        <v>26</v>
      </c>
    </row>
  </sheetData>
  <mergeCells count="43">
    <mergeCell ref="B29:B38"/>
    <mergeCell ref="C29:C38"/>
    <mergeCell ref="D29:J29"/>
    <mergeCell ref="M29:Q29"/>
    <mergeCell ref="T29:AB29"/>
    <mergeCell ref="D30:J30"/>
    <mergeCell ref="M30:Q30"/>
    <mergeCell ref="T30:AB30"/>
    <mergeCell ref="D32:J32"/>
    <mergeCell ref="D33:J33"/>
    <mergeCell ref="M32:Q32"/>
    <mergeCell ref="D35:AE35"/>
    <mergeCell ref="M33:Q33"/>
    <mergeCell ref="D31:J31"/>
    <mergeCell ref="M31:Q31"/>
    <mergeCell ref="T31:AB31"/>
    <mergeCell ref="D36:AE36"/>
    <mergeCell ref="D37:AE37"/>
    <mergeCell ref="D38:AE38"/>
    <mergeCell ref="AD7:AD8"/>
    <mergeCell ref="L7:L8"/>
    <mergeCell ref="Q7:Q8"/>
    <mergeCell ref="R7:R8"/>
    <mergeCell ref="S7:S8"/>
    <mergeCell ref="AC7:AC8"/>
    <mergeCell ref="T32:AB32"/>
    <mergeCell ref="T33:AB33"/>
    <mergeCell ref="D34:AE34"/>
    <mergeCell ref="A2:AH2"/>
    <mergeCell ref="A3:AH3"/>
    <mergeCell ref="A4:AH4"/>
    <mergeCell ref="B6:AG6"/>
    <mergeCell ref="B7:B8"/>
    <mergeCell ref="C7:C8"/>
    <mergeCell ref="D7:I7"/>
    <mergeCell ref="M7:P7"/>
    <mergeCell ref="T7:AA7"/>
    <mergeCell ref="AB7:AB8"/>
    <mergeCell ref="AE7:AE8"/>
    <mergeCell ref="AF7:AF8"/>
    <mergeCell ref="AG7:AG8"/>
    <mergeCell ref="J7:J8"/>
    <mergeCell ref="K7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91"/>
  <sheetViews>
    <sheetView tabSelected="1" topLeftCell="A7" zoomScale="80" zoomScaleNormal="80" workbookViewId="0">
      <selection activeCell="D27" sqref="D27"/>
    </sheetView>
  </sheetViews>
  <sheetFormatPr defaultRowHeight="15" x14ac:dyDescent="0.25"/>
  <cols>
    <col min="2" max="2" width="4.85546875" customWidth="1"/>
    <col min="3" max="3" width="33.5703125" customWidth="1"/>
    <col min="4" max="4" width="6.140625" customWidth="1"/>
    <col min="5" max="5" width="8.5703125" customWidth="1"/>
    <col min="6" max="6" width="6.140625" customWidth="1"/>
    <col min="7" max="7" width="7.85546875" customWidth="1"/>
    <col min="8" max="8" width="4.85546875" customWidth="1"/>
    <col min="9" max="9" width="5.85546875" customWidth="1"/>
    <col min="10" max="10" width="9.85546875" customWidth="1"/>
    <col min="11" max="11" width="7.28515625" customWidth="1"/>
    <col min="12" max="12" width="5.7109375" customWidth="1"/>
    <col min="13" max="13" width="7.7109375" customWidth="1"/>
    <col min="14" max="21" width="7.28515625" customWidth="1"/>
    <col min="22" max="22" width="4.140625" customWidth="1"/>
    <col min="23" max="23" width="5.85546875" customWidth="1"/>
    <col min="24" max="24" width="8.7109375" customWidth="1"/>
    <col min="25" max="25" width="7.7109375" customWidth="1"/>
    <col min="26" max="26" width="8.5703125" customWidth="1"/>
    <col min="27" max="27" width="17.140625" customWidth="1"/>
    <col min="28" max="28" width="9.7109375" customWidth="1"/>
    <col min="29" max="29" width="6.42578125" customWidth="1"/>
    <col min="30" max="30" width="7.28515625" customWidth="1"/>
    <col min="31" max="31" width="6.5703125" customWidth="1"/>
    <col min="32" max="32" width="8.28515625" customWidth="1"/>
    <col min="33" max="33" width="7" customWidth="1"/>
    <col min="34" max="34" width="11.140625" customWidth="1"/>
    <col min="35" max="35" width="10.28515625" customWidth="1"/>
    <col min="36" max="37" width="5.140625" customWidth="1"/>
    <col min="38" max="38" width="9" customWidth="1"/>
  </cols>
  <sheetData>
    <row r="2" spans="1:42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</row>
    <row r="3" spans="1:42" x14ac:dyDescent="0.25">
      <c r="A3" s="22" t="s">
        <v>102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</row>
    <row r="4" spans="1:42" x14ac:dyDescent="0.25">
      <c r="A4" s="22" t="s">
        <v>90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</row>
    <row r="6" spans="1:42" x14ac:dyDescent="0.25">
      <c r="B6" s="23" t="s">
        <v>1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</row>
    <row r="7" spans="1:42" ht="38.25" customHeight="1" x14ac:dyDescent="0.25">
      <c r="B7" s="25" t="s">
        <v>2</v>
      </c>
      <c r="C7" s="25" t="s">
        <v>3</v>
      </c>
      <c r="D7" s="25" t="s">
        <v>4</v>
      </c>
      <c r="E7" s="25"/>
      <c r="F7" s="25"/>
      <c r="G7" s="25"/>
      <c r="H7" s="46" t="s">
        <v>12</v>
      </c>
      <c r="I7" s="48" t="s">
        <v>13</v>
      </c>
      <c r="J7" s="50" t="s">
        <v>14</v>
      </c>
      <c r="K7" s="27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46" t="s">
        <v>12</v>
      </c>
      <c r="W7" s="48" t="s">
        <v>13</v>
      </c>
      <c r="X7" s="50" t="s">
        <v>14</v>
      </c>
      <c r="Y7" s="27" t="s">
        <v>6</v>
      </c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46"/>
      <c r="AK7" s="48" t="s">
        <v>13</v>
      </c>
      <c r="AL7" s="50" t="s">
        <v>14</v>
      </c>
      <c r="AM7" s="29" t="s">
        <v>7</v>
      </c>
      <c r="AN7" s="31" t="s">
        <v>8</v>
      </c>
      <c r="AO7" s="32" t="s">
        <v>9</v>
      </c>
    </row>
    <row r="8" spans="1:42" ht="225" customHeight="1" x14ac:dyDescent="0.25">
      <c r="B8" s="25"/>
      <c r="C8" s="25"/>
      <c r="D8" s="12" t="s">
        <v>36</v>
      </c>
      <c r="E8" s="12" t="s">
        <v>37</v>
      </c>
      <c r="F8" s="12" t="s">
        <v>38</v>
      </c>
      <c r="G8" s="12" t="s">
        <v>39</v>
      </c>
      <c r="H8" s="47"/>
      <c r="I8" s="49"/>
      <c r="J8" s="51"/>
      <c r="K8" s="19" t="s">
        <v>58</v>
      </c>
      <c r="L8" s="19" t="s">
        <v>48</v>
      </c>
      <c r="M8" s="19" t="s">
        <v>49</v>
      </c>
      <c r="N8" s="19" t="s">
        <v>53</v>
      </c>
      <c r="O8" s="19" t="s">
        <v>54</v>
      </c>
      <c r="P8" s="19" t="s">
        <v>55</v>
      </c>
      <c r="Q8" s="19" t="s">
        <v>57</v>
      </c>
      <c r="R8" s="19" t="s">
        <v>56</v>
      </c>
      <c r="S8" s="19" t="s">
        <v>50</v>
      </c>
      <c r="T8" s="19" t="s">
        <v>51</v>
      </c>
      <c r="U8" s="19" t="s">
        <v>52</v>
      </c>
      <c r="V8" s="47"/>
      <c r="W8" s="49"/>
      <c r="X8" s="51"/>
      <c r="Y8" s="12" t="s">
        <v>59</v>
      </c>
      <c r="Z8" s="12" t="s">
        <v>60</v>
      </c>
      <c r="AA8" s="12" t="s">
        <v>61</v>
      </c>
      <c r="AB8" s="12" t="s">
        <v>62</v>
      </c>
      <c r="AC8" s="12" t="s">
        <v>63</v>
      </c>
      <c r="AD8" s="12" t="s">
        <v>64</v>
      </c>
      <c r="AE8" s="12" t="s">
        <v>65</v>
      </c>
      <c r="AF8" s="12" t="s">
        <v>66</v>
      </c>
      <c r="AG8" s="12" t="s">
        <v>67</v>
      </c>
      <c r="AH8" s="12" t="s">
        <v>68</v>
      </c>
      <c r="AI8" s="12" t="s">
        <v>69</v>
      </c>
      <c r="AJ8" s="47"/>
      <c r="AK8" s="49"/>
      <c r="AL8" s="51"/>
      <c r="AM8" s="30"/>
      <c r="AN8" s="31"/>
      <c r="AO8" s="32"/>
    </row>
    <row r="9" spans="1:42" x14ac:dyDescent="0.25">
      <c r="B9" s="1">
        <v>1</v>
      </c>
      <c r="C9" s="1" t="s">
        <v>100</v>
      </c>
      <c r="D9" s="1">
        <v>2</v>
      </c>
      <c r="E9" s="1">
        <v>2</v>
      </c>
      <c r="F9" s="1">
        <v>2</v>
      </c>
      <c r="G9" s="1">
        <v>2</v>
      </c>
      <c r="H9" s="6">
        <v>8</v>
      </c>
      <c r="I9" s="8">
        <v>2</v>
      </c>
      <c r="J9" s="11" t="s">
        <v>88</v>
      </c>
      <c r="K9" s="1">
        <v>2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1">
        <v>2</v>
      </c>
      <c r="S9" s="1">
        <v>2</v>
      </c>
      <c r="T9" s="1">
        <v>2</v>
      </c>
      <c r="U9" s="1">
        <v>2</v>
      </c>
      <c r="V9" s="6">
        <f t="shared" ref="V9:V27" si="0">SUM(K9:U9)</f>
        <v>22</v>
      </c>
      <c r="W9" s="8">
        <v>2</v>
      </c>
      <c r="X9" s="11" t="s">
        <v>88</v>
      </c>
      <c r="Y9" s="1">
        <v>2</v>
      </c>
      <c r="Z9" s="1">
        <v>2</v>
      </c>
      <c r="AA9" s="1">
        <v>2</v>
      </c>
      <c r="AB9" s="1">
        <v>2</v>
      </c>
      <c r="AC9" s="1">
        <v>2</v>
      </c>
      <c r="AD9" s="1">
        <v>2</v>
      </c>
      <c r="AE9" s="1">
        <v>2</v>
      </c>
      <c r="AF9" s="1">
        <v>2</v>
      </c>
      <c r="AG9" s="1">
        <v>2</v>
      </c>
      <c r="AH9" s="1">
        <v>2</v>
      </c>
      <c r="AI9" s="1">
        <v>2</v>
      </c>
      <c r="AJ9" s="6">
        <v>22</v>
      </c>
      <c r="AK9" s="8">
        <v>2</v>
      </c>
      <c r="AL9" s="11" t="s">
        <v>88</v>
      </c>
      <c r="AM9" s="7">
        <f>H9+V9+AJ9</f>
        <v>52</v>
      </c>
      <c r="AN9" s="8">
        <v>2</v>
      </c>
      <c r="AO9" s="11" t="s">
        <v>88</v>
      </c>
    </row>
    <row r="10" spans="1:42" x14ac:dyDescent="0.25">
      <c r="B10" s="1">
        <v>2</v>
      </c>
      <c r="C10" s="1" t="s">
        <v>70</v>
      </c>
      <c r="D10" s="1">
        <v>2</v>
      </c>
      <c r="E10" s="1">
        <v>2</v>
      </c>
      <c r="F10" s="1">
        <v>2</v>
      </c>
      <c r="G10" s="1">
        <v>2</v>
      </c>
      <c r="H10" s="6">
        <v>8</v>
      </c>
      <c r="I10" s="8">
        <v>2</v>
      </c>
      <c r="J10" s="11" t="s">
        <v>88</v>
      </c>
      <c r="K10" s="1">
        <v>2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1">
        <v>2</v>
      </c>
      <c r="S10" s="1">
        <v>2</v>
      </c>
      <c r="T10" s="1">
        <v>2</v>
      </c>
      <c r="U10" s="1">
        <v>2</v>
      </c>
      <c r="V10" s="6">
        <f t="shared" si="0"/>
        <v>22</v>
      </c>
      <c r="W10" s="8">
        <v>2</v>
      </c>
      <c r="X10" s="11" t="s">
        <v>88</v>
      </c>
      <c r="Y10" s="1">
        <v>2</v>
      </c>
      <c r="Z10" s="1">
        <v>2</v>
      </c>
      <c r="AA10" s="1">
        <v>2</v>
      </c>
      <c r="AB10" s="1">
        <v>2</v>
      </c>
      <c r="AC10" s="1">
        <v>2</v>
      </c>
      <c r="AD10" s="1">
        <v>2</v>
      </c>
      <c r="AE10" s="1">
        <v>2</v>
      </c>
      <c r="AF10" s="1">
        <v>2</v>
      </c>
      <c r="AG10" s="1">
        <v>2</v>
      </c>
      <c r="AH10" s="1">
        <v>2</v>
      </c>
      <c r="AI10" s="1">
        <v>2</v>
      </c>
      <c r="AJ10" s="6">
        <f t="shared" ref="AJ10:AJ27" si="1">SUM(Y10:AI10)</f>
        <v>22</v>
      </c>
      <c r="AK10" s="8">
        <v>2</v>
      </c>
      <c r="AL10" s="11" t="s">
        <v>88</v>
      </c>
      <c r="AM10" s="7">
        <f t="shared" ref="AM10:AM27" si="2">H10+V10+AJ10</f>
        <v>52</v>
      </c>
      <c r="AN10" s="8">
        <v>2</v>
      </c>
      <c r="AO10" s="11" t="s">
        <v>88</v>
      </c>
    </row>
    <row r="11" spans="1:42" x14ac:dyDescent="0.25">
      <c r="B11" s="1">
        <v>3</v>
      </c>
      <c r="C11" s="1" t="s">
        <v>79</v>
      </c>
      <c r="D11" s="1">
        <v>3</v>
      </c>
      <c r="E11" s="1">
        <v>3</v>
      </c>
      <c r="F11" s="1">
        <v>3</v>
      </c>
      <c r="G11" s="1">
        <v>3</v>
      </c>
      <c r="H11" s="6">
        <v>12</v>
      </c>
      <c r="I11" s="8">
        <v>3</v>
      </c>
      <c r="J11" s="11" t="s">
        <v>26</v>
      </c>
      <c r="K11" s="1">
        <v>3</v>
      </c>
      <c r="L11" s="1">
        <v>3</v>
      </c>
      <c r="M11" s="1">
        <v>3</v>
      </c>
      <c r="N11" s="1">
        <v>2</v>
      </c>
      <c r="O11" s="1">
        <v>2</v>
      </c>
      <c r="P11" s="1">
        <v>3</v>
      </c>
      <c r="Q11" s="1">
        <v>2</v>
      </c>
      <c r="R11" s="1">
        <v>3</v>
      </c>
      <c r="S11" s="1">
        <v>2</v>
      </c>
      <c r="T11" s="1">
        <v>3</v>
      </c>
      <c r="U11" s="1">
        <v>3</v>
      </c>
      <c r="V11" s="6">
        <v>29</v>
      </c>
      <c r="W11" s="8">
        <v>3</v>
      </c>
      <c r="X11" s="11" t="s">
        <v>26</v>
      </c>
      <c r="Y11" s="1">
        <v>3</v>
      </c>
      <c r="Z11" s="1">
        <v>3</v>
      </c>
      <c r="AA11" s="1">
        <v>3</v>
      </c>
      <c r="AB11" s="1">
        <v>3</v>
      </c>
      <c r="AC11" s="1">
        <v>3</v>
      </c>
      <c r="AD11" s="1">
        <v>2</v>
      </c>
      <c r="AE11" s="1">
        <v>2</v>
      </c>
      <c r="AF11" s="1">
        <v>3</v>
      </c>
      <c r="AG11" s="1">
        <v>2</v>
      </c>
      <c r="AH11" s="1">
        <v>3</v>
      </c>
      <c r="AI11" s="1">
        <v>3</v>
      </c>
      <c r="AJ11" s="6">
        <v>30</v>
      </c>
      <c r="AK11" s="8">
        <v>3</v>
      </c>
      <c r="AL11" s="11" t="s">
        <v>26</v>
      </c>
      <c r="AM11" s="7">
        <v>71</v>
      </c>
      <c r="AN11" s="8">
        <v>3</v>
      </c>
      <c r="AO11" s="11" t="s">
        <v>26</v>
      </c>
    </row>
    <row r="12" spans="1:42" x14ac:dyDescent="0.25">
      <c r="B12" s="1">
        <v>4</v>
      </c>
      <c r="C12" s="1" t="s">
        <v>71</v>
      </c>
      <c r="D12" s="1">
        <v>3</v>
      </c>
      <c r="E12" s="1">
        <v>3</v>
      </c>
      <c r="F12" s="1">
        <v>3</v>
      </c>
      <c r="G12" s="1">
        <v>3</v>
      </c>
      <c r="H12" s="6">
        <v>12</v>
      </c>
      <c r="I12" s="8">
        <v>3</v>
      </c>
      <c r="J12" s="11" t="str">
        <f>IF(B12="","",VLOOKUP(I12,$J$89:$K$91,2,TRUE))</f>
        <v>ІІІ ур</v>
      </c>
      <c r="K12" s="1">
        <v>3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1">
        <v>3</v>
      </c>
      <c r="R12" s="1">
        <v>3</v>
      </c>
      <c r="S12" s="1">
        <v>3</v>
      </c>
      <c r="T12" s="1">
        <v>3</v>
      </c>
      <c r="U12" s="1">
        <v>3</v>
      </c>
      <c r="V12" s="6">
        <f t="shared" si="0"/>
        <v>33</v>
      </c>
      <c r="W12" s="8">
        <v>3</v>
      </c>
      <c r="X12" s="11" t="str">
        <f>IF(P12="","",VLOOKUP(W12,$J$89:$K$91,2,TRUE))</f>
        <v>ІІІ ур</v>
      </c>
      <c r="Y12" s="1">
        <v>3</v>
      </c>
      <c r="Z12" s="1">
        <v>3</v>
      </c>
      <c r="AA12" s="1">
        <v>3</v>
      </c>
      <c r="AB12" s="1">
        <v>3</v>
      </c>
      <c r="AC12" s="1">
        <v>3</v>
      </c>
      <c r="AD12" s="1">
        <v>3</v>
      </c>
      <c r="AE12" s="1">
        <v>3</v>
      </c>
      <c r="AF12" s="1">
        <v>3</v>
      </c>
      <c r="AG12" s="1">
        <v>3</v>
      </c>
      <c r="AH12" s="1">
        <v>3</v>
      </c>
      <c r="AI12" s="1">
        <v>3</v>
      </c>
      <c r="AJ12" s="6">
        <f t="shared" si="1"/>
        <v>33</v>
      </c>
      <c r="AK12" s="8">
        <v>3</v>
      </c>
      <c r="AL12" s="11" t="str">
        <f>IF(AD12="","",VLOOKUP(AK12,$J$89:$K$91,2,TRUE))</f>
        <v>ІІІ ур</v>
      </c>
      <c r="AM12" s="7">
        <f t="shared" si="2"/>
        <v>78</v>
      </c>
      <c r="AN12" s="8">
        <v>3</v>
      </c>
      <c r="AO12" s="11" t="str">
        <f>IF(AG12="","",VLOOKUP(AN12,$J$89:$K$91,2,TRUE))</f>
        <v>ІІІ ур</v>
      </c>
    </row>
    <row r="13" spans="1:42" x14ac:dyDescent="0.25">
      <c r="B13" s="1">
        <v>5</v>
      </c>
      <c r="C13" s="1" t="s">
        <v>72</v>
      </c>
      <c r="D13" s="1">
        <v>2</v>
      </c>
      <c r="E13" s="1">
        <v>2</v>
      </c>
      <c r="F13" s="1">
        <v>2</v>
      </c>
      <c r="G13" s="1">
        <v>2</v>
      </c>
      <c r="H13" s="6">
        <v>8</v>
      </c>
      <c r="I13" s="8">
        <v>2</v>
      </c>
      <c r="J13" s="11" t="s">
        <v>88</v>
      </c>
      <c r="K13" s="1">
        <v>2</v>
      </c>
      <c r="L13" s="1">
        <v>2</v>
      </c>
      <c r="M13" s="1">
        <v>2</v>
      </c>
      <c r="N13" s="1">
        <v>2</v>
      </c>
      <c r="O13" s="1">
        <v>2</v>
      </c>
      <c r="P13" s="1">
        <v>2</v>
      </c>
      <c r="Q13" s="1">
        <v>2</v>
      </c>
      <c r="R13" s="1">
        <v>2</v>
      </c>
      <c r="S13" s="1">
        <v>2</v>
      </c>
      <c r="T13" s="1">
        <v>2</v>
      </c>
      <c r="U13" s="1">
        <v>2</v>
      </c>
      <c r="V13" s="6">
        <f t="shared" si="0"/>
        <v>22</v>
      </c>
      <c r="W13" s="8">
        <v>2</v>
      </c>
      <c r="X13" s="11" t="s">
        <v>88</v>
      </c>
      <c r="Y13" s="1">
        <v>2</v>
      </c>
      <c r="Z13" s="1">
        <v>2</v>
      </c>
      <c r="AA13" s="1">
        <v>2</v>
      </c>
      <c r="AB13" s="1">
        <v>2</v>
      </c>
      <c r="AC13" s="1">
        <v>2</v>
      </c>
      <c r="AD13" s="1">
        <v>2</v>
      </c>
      <c r="AE13" s="1">
        <v>2</v>
      </c>
      <c r="AF13" s="1">
        <v>2</v>
      </c>
      <c r="AG13" s="1">
        <v>2</v>
      </c>
      <c r="AH13" s="1">
        <v>2</v>
      </c>
      <c r="AI13" s="1">
        <v>2</v>
      </c>
      <c r="AJ13" s="6">
        <f t="shared" si="1"/>
        <v>22</v>
      </c>
      <c r="AK13" s="8">
        <v>2</v>
      </c>
      <c r="AL13" s="11" t="s">
        <v>88</v>
      </c>
      <c r="AM13" s="7">
        <f t="shared" si="2"/>
        <v>52</v>
      </c>
      <c r="AN13" s="8">
        <v>2</v>
      </c>
      <c r="AO13" s="11" t="s">
        <v>88</v>
      </c>
    </row>
    <row r="14" spans="1:42" x14ac:dyDescent="0.25">
      <c r="B14" s="1">
        <v>6</v>
      </c>
      <c r="C14" s="1" t="s">
        <v>73</v>
      </c>
      <c r="D14" s="1">
        <v>1</v>
      </c>
      <c r="E14" s="1">
        <v>1</v>
      </c>
      <c r="F14" s="1">
        <v>1</v>
      </c>
      <c r="G14" s="1">
        <v>1</v>
      </c>
      <c r="H14" s="6">
        <v>4</v>
      </c>
      <c r="I14" s="8">
        <v>1</v>
      </c>
      <c r="J14" s="11" t="s">
        <v>89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6">
        <f t="shared" si="0"/>
        <v>11</v>
      </c>
      <c r="W14" s="8">
        <v>1</v>
      </c>
      <c r="X14" s="11" t="s">
        <v>89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1">
        <v>1</v>
      </c>
      <c r="AI14" s="1">
        <v>1</v>
      </c>
      <c r="AJ14" s="6">
        <f t="shared" si="1"/>
        <v>11</v>
      </c>
      <c r="AK14" s="8">
        <v>1</v>
      </c>
      <c r="AL14" s="11" t="s">
        <v>89</v>
      </c>
      <c r="AM14" s="7">
        <f t="shared" si="2"/>
        <v>26</v>
      </c>
      <c r="AN14" s="8">
        <v>1</v>
      </c>
      <c r="AO14" s="11" t="s">
        <v>89</v>
      </c>
    </row>
    <row r="15" spans="1:42" x14ac:dyDescent="0.25">
      <c r="B15" s="1">
        <v>7</v>
      </c>
      <c r="C15" s="1" t="s">
        <v>95</v>
      </c>
      <c r="D15" s="1">
        <v>2</v>
      </c>
      <c r="E15" s="1">
        <v>2</v>
      </c>
      <c r="F15" s="1">
        <v>2</v>
      </c>
      <c r="G15" s="1">
        <v>2</v>
      </c>
      <c r="H15" s="6">
        <v>8</v>
      </c>
      <c r="I15" s="8">
        <v>2</v>
      </c>
      <c r="J15" s="11" t="s">
        <v>88</v>
      </c>
      <c r="K15" s="1">
        <v>2</v>
      </c>
      <c r="L15" s="1">
        <v>2</v>
      </c>
      <c r="M15" s="1">
        <v>2</v>
      </c>
      <c r="N15" s="1">
        <v>2</v>
      </c>
      <c r="O15" s="1">
        <v>2</v>
      </c>
      <c r="P15" s="1">
        <v>2</v>
      </c>
      <c r="Q15" s="1">
        <v>2</v>
      </c>
      <c r="R15" s="1">
        <v>2</v>
      </c>
      <c r="S15" s="1">
        <v>2</v>
      </c>
      <c r="T15" s="1">
        <v>2</v>
      </c>
      <c r="U15" s="1">
        <v>2</v>
      </c>
      <c r="V15" s="6">
        <f t="shared" si="0"/>
        <v>22</v>
      </c>
      <c r="W15" s="8">
        <v>2</v>
      </c>
      <c r="X15" s="11" t="s">
        <v>88</v>
      </c>
      <c r="Y15" s="1">
        <v>2</v>
      </c>
      <c r="Z15" s="1">
        <v>2</v>
      </c>
      <c r="AA15" s="1">
        <v>2</v>
      </c>
      <c r="AB15" s="1">
        <v>2</v>
      </c>
      <c r="AC15" s="1">
        <v>2</v>
      </c>
      <c r="AD15" s="1">
        <v>2</v>
      </c>
      <c r="AE15" s="1">
        <v>2</v>
      </c>
      <c r="AF15" s="1">
        <v>2</v>
      </c>
      <c r="AG15" s="1">
        <v>2</v>
      </c>
      <c r="AH15" s="1">
        <v>2</v>
      </c>
      <c r="AI15" s="1">
        <v>2</v>
      </c>
      <c r="AJ15" s="6">
        <f t="shared" si="1"/>
        <v>22</v>
      </c>
      <c r="AK15" s="8">
        <v>2</v>
      </c>
      <c r="AL15" s="11" t="s">
        <v>88</v>
      </c>
      <c r="AM15" s="7">
        <f t="shared" si="2"/>
        <v>52</v>
      </c>
      <c r="AN15" s="8">
        <v>2</v>
      </c>
      <c r="AO15" s="11" t="s">
        <v>88</v>
      </c>
    </row>
    <row r="16" spans="1:42" x14ac:dyDescent="0.25">
      <c r="B16" s="1">
        <v>8</v>
      </c>
      <c r="C16" s="1" t="s">
        <v>74</v>
      </c>
      <c r="D16" s="1">
        <v>1</v>
      </c>
      <c r="E16" s="1">
        <v>1</v>
      </c>
      <c r="F16" s="1">
        <v>1</v>
      </c>
      <c r="G16" s="1">
        <v>1</v>
      </c>
      <c r="H16" s="6">
        <v>4</v>
      </c>
      <c r="I16" s="8">
        <v>1</v>
      </c>
      <c r="J16" s="11" t="s">
        <v>89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6">
        <f t="shared" si="0"/>
        <v>11</v>
      </c>
      <c r="W16" s="8">
        <v>1</v>
      </c>
      <c r="X16" s="11" t="s">
        <v>89</v>
      </c>
      <c r="Y16" s="1">
        <v>1</v>
      </c>
      <c r="Z16" s="1">
        <v>1</v>
      </c>
      <c r="AA16" s="1">
        <v>1</v>
      </c>
      <c r="AB16" s="1">
        <v>1</v>
      </c>
      <c r="AC16" s="1">
        <v>1</v>
      </c>
      <c r="AD16" s="1">
        <v>1</v>
      </c>
      <c r="AE16" s="1">
        <v>1</v>
      </c>
      <c r="AF16" s="1">
        <v>1</v>
      </c>
      <c r="AG16" s="1">
        <v>1</v>
      </c>
      <c r="AH16" s="1">
        <v>1</v>
      </c>
      <c r="AI16" s="1">
        <v>1</v>
      </c>
      <c r="AJ16" s="6">
        <f t="shared" si="1"/>
        <v>11</v>
      </c>
      <c r="AK16" s="8">
        <v>1</v>
      </c>
      <c r="AL16" s="11" t="s">
        <v>89</v>
      </c>
      <c r="AM16" s="7">
        <f t="shared" si="2"/>
        <v>26</v>
      </c>
      <c r="AN16" s="8">
        <v>1</v>
      </c>
      <c r="AO16" s="11" t="s">
        <v>89</v>
      </c>
    </row>
    <row r="17" spans="2:41" x14ac:dyDescent="0.25">
      <c r="B17" s="1">
        <v>9</v>
      </c>
      <c r="C17" s="1" t="s">
        <v>75</v>
      </c>
      <c r="D17" s="1">
        <v>3</v>
      </c>
      <c r="E17" s="1">
        <v>3</v>
      </c>
      <c r="F17" s="1">
        <v>3</v>
      </c>
      <c r="G17" s="1">
        <v>3</v>
      </c>
      <c r="H17" s="6">
        <v>12</v>
      </c>
      <c r="I17" s="8">
        <v>3</v>
      </c>
      <c r="J17" s="11" t="str">
        <f>IF(B17="","",VLOOKUP(I17,$J$89:$K$91,2,TRUE))</f>
        <v>ІІІ ур</v>
      </c>
      <c r="K17" s="1">
        <v>3</v>
      </c>
      <c r="L17" s="1">
        <v>3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 s="1">
        <v>3</v>
      </c>
      <c r="S17" s="1">
        <v>3</v>
      </c>
      <c r="T17" s="1">
        <v>3</v>
      </c>
      <c r="U17" s="1">
        <v>3</v>
      </c>
      <c r="V17" s="6">
        <f t="shared" si="0"/>
        <v>33</v>
      </c>
      <c r="W17" s="8">
        <v>3</v>
      </c>
      <c r="X17" s="11" t="str">
        <f>IF(P17="","",VLOOKUP(W17,$J$89:$K$91,2,TRUE))</f>
        <v>ІІІ ур</v>
      </c>
      <c r="Y17" s="1">
        <v>3</v>
      </c>
      <c r="Z17" s="1">
        <v>3</v>
      </c>
      <c r="AA17" s="1">
        <v>3</v>
      </c>
      <c r="AB17" s="1">
        <v>3</v>
      </c>
      <c r="AC17" s="1">
        <v>3</v>
      </c>
      <c r="AD17" s="1">
        <v>3</v>
      </c>
      <c r="AE17" s="1">
        <v>3</v>
      </c>
      <c r="AF17" s="1">
        <v>3</v>
      </c>
      <c r="AG17" s="1">
        <v>3</v>
      </c>
      <c r="AH17" s="1">
        <v>3</v>
      </c>
      <c r="AI17" s="1">
        <v>3</v>
      </c>
      <c r="AJ17" s="6">
        <f t="shared" si="1"/>
        <v>33</v>
      </c>
      <c r="AK17" s="8">
        <v>3</v>
      </c>
      <c r="AL17" s="11" t="str">
        <f>IF(AD17="","",VLOOKUP(AK17,$J$89:$K$91,2,TRUE))</f>
        <v>ІІІ ур</v>
      </c>
      <c r="AM17" s="7">
        <f t="shared" si="2"/>
        <v>78</v>
      </c>
      <c r="AN17" s="8">
        <v>3</v>
      </c>
      <c r="AO17" s="11" t="str">
        <f>IF(AG17="","",VLOOKUP(AN17,$J$89:$K$91,2,TRUE))</f>
        <v>ІІІ ур</v>
      </c>
    </row>
    <row r="18" spans="2:41" x14ac:dyDescent="0.25">
      <c r="B18" s="1">
        <v>10</v>
      </c>
      <c r="C18" s="1" t="s">
        <v>76</v>
      </c>
      <c r="D18" s="1">
        <v>2</v>
      </c>
      <c r="E18" s="1">
        <v>2</v>
      </c>
      <c r="F18" s="1">
        <v>2</v>
      </c>
      <c r="G18" s="1">
        <v>2</v>
      </c>
      <c r="H18" s="6">
        <v>8</v>
      </c>
      <c r="I18" s="8">
        <v>2</v>
      </c>
      <c r="J18" s="11" t="s">
        <v>88</v>
      </c>
      <c r="K18" s="1">
        <v>2</v>
      </c>
      <c r="L18" s="1">
        <v>2</v>
      </c>
      <c r="M18" s="1">
        <v>2</v>
      </c>
      <c r="N18" s="1">
        <v>2</v>
      </c>
      <c r="O18" s="1">
        <v>2</v>
      </c>
      <c r="P18" s="1">
        <v>2</v>
      </c>
      <c r="Q18" s="1">
        <v>2</v>
      </c>
      <c r="R18" s="1">
        <v>2</v>
      </c>
      <c r="S18" s="1">
        <v>2</v>
      </c>
      <c r="T18" s="1">
        <v>2</v>
      </c>
      <c r="U18" s="1">
        <v>2</v>
      </c>
      <c r="V18" s="6">
        <f t="shared" si="0"/>
        <v>22</v>
      </c>
      <c r="W18" s="8">
        <v>2</v>
      </c>
      <c r="X18" s="11" t="s">
        <v>88</v>
      </c>
      <c r="Y18" s="1">
        <v>2</v>
      </c>
      <c r="Z18" s="1">
        <v>2</v>
      </c>
      <c r="AA18" s="1">
        <v>2</v>
      </c>
      <c r="AB18" s="1">
        <v>2</v>
      </c>
      <c r="AC18" s="1">
        <v>2</v>
      </c>
      <c r="AD18" s="1">
        <v>2</v>
      </c>
      <c r="AE18" s="1">
        <v>2</v>
      </c>
      <c r="AF18" s="1">
        <v>2</v>
      </c>
      <c r="AG18" s="1">
        <v>2</v>
      </c>
      <c r="AH18" s="1">
        <v>2</v>
      </c>
      <c r="AI18" s="1">
        <v>2</v>
      </c>
      <c r="AJ18" s="6">
        <f t="shared" si="1"/>
        <v>22</v>
      </c>
      <c r="AK18" s="8">
        <v>2</v>
      </c>
      <c r="AL18" s="11" t="s">
        <v>88</v>
      </c>
      <c r="AM18" s="7">
        <f t="shared" si="2"/>
        <v>52</v>
      </c>
      <c r="AN18" s="8">
        <v>2</v>
      </c>
      <c r="AO18" s="11" t="s">
        <v>88</v>
      </c>
    </row>
    <row r="19" spans="2:41" x14ac:dyDescent="0.25">
      <c r="B19" s="1">
        <v>11</v>
      </c>
      <c r="C19" s="1" t="s">
        <v>77</v>
      </c>
      <c r="D19" s="1">
        <v>1</v>
      </c>
      <c r="E19" s="1">
        <v>1</v>
      </c>
      <c r="F19" s="1">
        <v>1</v>
      </c>
      <c r="G19" s="1">
        <v>1</v>
      </c>
      <c r="H19" s="6">
        <v>4</v>
      </c>
      <c r="I19" s="8">
        <v>1</v>
      </c>
      <c r="J19" s="11" t="s">
        <v>89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6">
        <f t="shared" si="0"/>
        <v>11</v>
      </c>
      <c r="W19" s="8">
        <v>1</v>
      </c>
      <c r="X19" s="11" t="s">
        <v>89</v>
      </c>
      <c r="Y19" s="1">
        <v>1</v>
      </c>
      <c r="Z19" s="1">
        <v>1</v>
      </c>
      <c r="AA19" s="1">
        <v>1</v>
      </c>
      <c r="AB19" s="1">
        <v>1</v>
      </c>
      <c r="AC19" s="1">
        <v>1</v>
      </c>
      <c r="AD19" s="1">
        <v>1</v>
      </c>
      <c r="AE19" s="1">
        <v>1</v>
      </c>
      <c r="AF19" s="1">
        <v>1</v>
      </c>
      <c r="AG19" s="1">
        <v>1</v>
      </c>
      <c r="AH19" s="1">
        <v>1</v>
      </c>
      <c r="AI19" s="1">
        <v>1</v>
      </c>
      <c r="AJ19" s="6">
        <f t="shared" si="1"/>
        <v>11</v>
      </c>
      <c r="AK19" s="8">
        <v>1</v>
      </c>
      <c r="AL19" s="11" t="s">
        <v>89</v>
      </c>
      <c r="AM19" s="7">
        <f t="shared" si="2"/>
        <v>26</v>
      </c>
      <c r="AN19" s="8">
        <v>1</v>
      </c>
      <c r="AO19" s="11" t="s">
        <v>89</v>
      </c>
    </row>
    <row r="20" spans="2:41" x14ac:dyDescent="0.25">
      <c r="B20" s="1">
        <v>12</v>
      </c>
      <c r="C20" s="1" t="s">
        <v>78</v>
      </c>
      <c r="D20" s="1">
        <v>2</v>
      </c>
      <c r="E20" s="1">
        <v>2</v>
      </c>
      <c r="F20" s="1">
        <v>2</v>
      </c>
      <c r="G20" s="1">
        <v>2</v>
      </c>
      <c r="H20" s="6">
        <v>8</v>
      </c>
      <c r="I20" s="8">
        <v>2</v>
      </c>
      <c r="J20" s="11" t="s">
        <v>88</v>
      </c>
      <c r="K20" s="1">
        <v>2</v>
      </c>
      <c r="L20" s="1">
        <v>2</v>
      </c>
      <c r="M20" s="1">
        <v>2</v>
      </c>
      <c r="N20" s="1">
        <v>2</v>
      </c>
      <c r="O20" s="1">
        <v>2</v>
      </c>
      <c r="P20" s="1">
        <v>2</v>
      </c>
      <c r="Q20" s="1">
        <v>2</v>
      </c>
      <c r="R20" s="1">
        <v>2</v>
      </c>
      <c r="S20" s="1">
        <v>2</v>
      </c>
      <c r="T20" s="1">
        <v>2</v>
      </c>
      <c r="U20" s="1">
        <v>2</v>
      </c>
      <c r="V20" s="6">
        <f t="shared" si="0"/>
        <v>22</v>
      </c>
      <c r="W20" s="8">
        <v>2</v>
      </c>
      <c r="X20" s="11" t="s">
        <v>88</v>
      </c>
      <c r="Y20" s="1">
        <v>2</v>
      </c>
      <c r="Z20" s="1">
        <v>2</v>
      </c>
      <c r="AA20" s="1">
        <v>2</v>
      </c>
      <c r="AB20" s="1">
        <v>2</v>
      </c>
      <c r="AC20" s="1">
        <v>2</v>
      </c>
      <c r="AD20" s="1">
        <v>2</v>
      </c>
      <c r="AE20" s="1">
        <v>2</v>
      </c>
      <c r="AF20" s="1">
        <v>2</v>
      </c>
      <c r="AG20" s="1">
        <v>2</v>
      </c>
      <c r="AH20" s="1">
        <v>2</v>
      </c>
      <c r="AI20" s="1">
        <v>2</v>
      </c>
      <c r="AJ20" s="6">
        <f t="shared" si="1"/>
        <v>22</v>
      </c>
      <c r="AK20" s="8">
        <v>2</v>
      </c>
      <c r="AL20" s="11" t="s">
        <v>88</v>
      </c>
      <c r="AM20" s="7">
        <f t="shared" si="2"/>
        <v>52</v>
      </c>
      <c r="AN20" s="8">
        <v>2</v>
      </c>
      <c r="AO20" s="11" t="s">
        <v>88</v>
      </c>
    </row>
    <row r="21" spans="2:41" x14ac:dyDescent="0.25">
      <c r="B21" s="1">
        <v>13</v>
      </c>
      <c r="C21" s="1" t="s">
        <v>80</v>
      </c>
      <c r="D21" s="1">
        <v>2</v>
      </c>
      <c r="E21" s="1">
        <v>2</v>
      </c>
      <c r="F21" s="1">
        <v>2</v>
      </c>
      <c r="G21" s="1">
        <v>2</v>
      </c>
      <c r="H21" s="6">
        <v>8</v>
      </c>
      <c r="I21" s="8">
        <v>2</v>
      </c>
      <c r="J21" s="11" t="s">
        <v>88</v>
      </c>
      <c r="K21" s="1">
        <v>2</v>
      </c>
      <c r="L21" s="1">
        <v>2</v>
      </c>
      <c r="M21" s="1">
        <v>2</v>
      </c>
      <c r="N21" s="1">
        <v>2</v>
      </c>
      <c r="O21" s="1">
        <v>2</v>
      </c>
      <c r="P21" s="1">
        <v>2</v>
      </c>
      <c r="Q21" s="1">
        <v>2</v>
      </c>
      <c r="R21" s="1">
        <v>2</v>
      </c>
      <c r="S21" s="1">
        <v>2</v>
      </c>
      <c r="T21" s="1">
        <v>2</v>
      </c>
      <c r="U21" s="1">
        <v>2</v>
      </c>
      <c r="V21" s="6">
        <f t="shared" si="0"/>
        <v>22</v>
      </c>
      <c r="W21" s="8">
        <v>2</v>
      </c>
      <c r="X21" s="11" t="s">
        <v>88</v>
      </c>
      <c r="Y21" s="1">
        <v>2</v>
      </c>
      <c r="Z21" s="1">
        <v>2</v>
      </c>
      <c r="AA21" s="1">
        <v>2</v>
      </c>
      <c r="AB21" s="1">
        <v>2</v>
      </c>
      <c r="AC21" s="1">
        <v>2</v>
      </c>
      <c r="AD21" s="1">
        <v>2</v>
      </c>
      <c r="AE21" s="1">
        <v>2</v>
      </c>
      <c r="AF21" s="1">
        <v>2</v>
      </c>
      <c r="AG21" s="1">
        <v>2</v>
      </c>
      <c r="AH21" s="1">
        <v>2</v>
      </c>
      <c r="AI21" s="1">
        <v>2</v>
      </c>
      <c r="AJ21" s="6">
        <f t="shared" si="1"/>
        <v>22</v>
      </c>
      <c r="AK21" s="8">
        <v>2</v>
      </c>
      <c r="AL21" s="11" t="s">
        <v>88</v>
      </c>
      <c r="AM21" s="7">
        <f t="shared" si="2"/>
        <v>52</v>
      </c>
      <c r="AN21" s="8">
        <v>2</v>
      </c>
      <c r="AO21" s="11" t="s">
        <v>88</v>
      </c>
    </row>
    <row r="22" spans="2:41" x14ac:dyDescent="0.25">
      <c r="B22" s="1">
        <v>14</v>
      </c>
      <c r="C22" s="1" t="s">
        <v>81</v>
      </c>
      <c r="D22" s="1">
        <v>2</v>
      </c>
      <c r="E22" s="1">
        <v>2</v>
      </c>
      <c r="F22" s="1">
        <v>2</v>
      </c>
      <c r="G22" s="1">
        <v>2</v>
      </c>
      <c r="H22" s="6">
        <v>8</v>
      </c>
      <c r="I22" s="8">
        <v>2</v>
      </c>
      <c r="J22" s="11" t="s">
        <v>88</v>
      </c>
      <c r="K22" s="1">
        <v>2</v>
      </c>
      <c r="L22" s="1">
        <v>2</v>
      </c>
      <c r="M22" s="1">
        <v>2</v>
      </c>
      <c r="N22" s="1">
        <v>2</v>
      </c>
      <c r="O22" s="1">
        <v>2</v>
      </c>
      <c r="P22" s="1">
        <v>2</v>
      </c>
      <c r="Q22" s="1">
        <v>2</v>
      </c>
      <c r="R22" s="1">
        <v>2</v>
      </c>
      <c r="S22" s="1">
        <v>2</v>
      </c>
      <c r="T22" s="1">
        <v>2</v>
      </c>
      <c r="U22" s="1">
        <v>2</v>
      </c>
      <c r="V22" s="6">
        <f t="shared" si="0"/>
        <v>22</v>
      </c>
      <c r="W22" s="8">
        <v>2</v>
      </c>
      <c r="X22" s="11" t="s">
        <v>88</v>
      </c>
      <c r="Y22" s="1">
        <v>2</v>
      </c>
      <c r="Z22" s="1">
        <v>2</v>
      </c>
      <c r="AA22" s="1">
        <v>2</v>
      </c>
      <c r="AB22" s="1">
        <v>2</v>
      </c>
      <c r="AC22" s="1">
        <v>2</v>
      </c>
      <c r="AD22" s="1">
        <v>2</v>
      </c>
      <c r="AE22" s="1">
        <v>2</v>
      </c>
      <c r="AF22" s="1">
        <v>2</v>
      </c>
      <c r="AG22" s="1">
        <v>2</v>
      </c>
      <c r="AH22" s="1">
        <v>2</v>
      </c>
      <c r="AI22" s="1">
        <v>2</v>
      </c>
      <c r="AJ22" s="6">
        <f t="shared" si="1"/>
        <v>22</v>
      </c>
      <c r="AK22" s="8">
        <v>2</v>
      </c>
      <c r="AL22" s="11" t="s">
        <v>88</v>
      </c>
      <c r="AM22" s="7">
        <f t="shared" si="2"/>
        <v>52</v>
      </c>
      <c r="AN22" s="8">
        <v>2</v>
      </c>
      <c r="AO22" s="11" t="s">
        <v>88</v>
      </c>
    </row>
    <row r="23" spans="2:41" x14ac:dyDescent="0.25">
      <c r="B23" s="1">
        <v>15</v>
      </c>
      <c r="C23" s="1" t="s">
        <v>96</v>
      </c>
      <c r="D23" s="1">
        <v>2</v>
      </c>
      <c r="E23" s="1">
        <v>2</v>
      </c>
      <c r="F23" s="1">
        <v>2</v>
      </c>
      <c r="G23" s="1">
        <v>2</v>
      </c>
      <c r="H23" s="6">
        <v>8</v>
      </c>
      <c r="I23" s="8">
        <v>2</v>
      </c>
      <c r="J23" s="11" t="s">
        <v>88</v>
      </c>
      <c r="K23" s="1">
        <v>2</v>
      </c>
      <c r="L23" s="1">
        <v>2</v>
      </c>
      <c r="M23" s="1">
        <v>2</v>
      </c>
      <c r="N23" s="1">
        <v>2</v>
      </c>
      <c r="O23" s="1">
        <v>2</v>
      </c>
      <c r="P23" s="1">
        <v>2</v>
      </c>
      <c r="Q23" s="1">
        <v>2</v>
      </c>
      <c r="R23" s="1">
        <v>2</v>
      </c>
      <c r="S23" s="1">
        <v>2</v>
      </c>
      <c r="T23" s="1">
        <v>2</v>
      </c>
      <c r="U23" s="1">
        <v>2</v>
      </c>
      <c r="V23" s="6">
        <f t="shared" ref="V23" si="3">SUM(K23:U23)</f>
        <v>22</v>
      </c>
      <c r="W23" s="8">
        <v>2</v>
      </c>
      <c r="X23" s="11" t="s">
        <v>88</v>
      </c>
      <c r="Y23" s="1">
        <v>2</v>
      </c>
      <c r="Z23" s="1">
        <v>2</v>
      </c>
      <c r="AA23" s="1">
        <v>2</v>
      </c>
      <c r="AB23" s="1">
        <v>2</v>
      </c>
      <c r="AC23" s="1">
        <v>2</v>
      </c>
      <c r="AD23" s="1">
        <v>2</v>
      </c>
      <c r="AE23" s="1">
        <v>2</v>
      </c>
      <c r="AF23" s="1">
        <v>2</v>
      </c>
      <c r="AG23" s="1">
        <v>2</v>
      </c>
      <c r="AH23" s="1">
        <v>2</v>
      </c>
      <c r="AI23" s="1">
        <v>2</v>
      </c>
      <c r="AJ23" s="6">
        <f t="shared" ref="AJ23" si="4">SUM(Y23:AI23)</f>
        <v>22</v>
      </c>
      <c r="AK23" s="8">
        <v>2</v>
      </c>
      <c r="AL23" s="11" t="s">
        <v>88</v>
      </c>
      <c r="AM23" s="7">
        <f t="shared" ref="AM23" si="5">H23+V23+AJ23</f>
        <v>52</v>
      </c>
      <c r="AN23" s="8">
        <v>2</v>
      </c>
      <c r="AO23" s="11" t="s">
        <v>88</v>
      </c>
    </row>
    <row r="24" spans="2:41" x14ac:dyDescent="0.25">
      <c r="B24" s="1">
        <v>16</v>
      </c>
      <c r="C24" s="1" t="s">
        <v>82</v>
      </c>
      <c r="D24" s="1">
        <v>1</v>
      </c>
      <c r="E24" s="1">
        <v>1</v>
      </c>
      <c r="F24" s="1">
        <v>1</v>
      </c>
      <c r="G24" s="1">
        <v>1</v>
      </c>
      <c r="H24" s="6">
        <v>4</v>
      </c>
      <c r="I24" s="8">
        <v>1</v>
      </c>
      <c r="J24" s="11" t="s">
        <v>89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6">
        <f t="shared" ref="V24" si="6">SUM(K24:U24)</f>
        <v>11</v>
      </c>
      <c r="W24" s="8">
        <v>1</v>
      </c>
      <c r="X24" s="11" t="s">
        <v>89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v>1</v>
      </c>
      <c r="AE24" s="1">
        <v>1</v>
      </c>
      <c r="AF24" s="1">
        <v>1</v>
      </c>
      <c r="AG24" s="1">
        <v>1</v>
      </c>
      <c r="AH24" s="1">
        <v>1</v>
      </c>
      <c r="AI24" s="1">
        <v>1</v>
      </c>
      <c r="AJ24" s="6">
        <f t="shared" ref="AJ24" si="7">SUM(Y24:AI24)</f>
        <v>11</v>
      </c>
      <c r="AK24" s="8">
        <v>1</v>
      </c>
      <c r="AL24" s="11" t="s">
        <v>89</v>
      </c>
      <c r="AM24" s="7">
        <f t="shared" ref="AM24" si="8">H24+V24+AJ24</f>
        <v>26</v>
      </c>
      <c r="AN24" s="8">
        <v>1</v>
      </c>
      <c r="AO24" s="11" t="s">
        <v>89</v>
      </c>
    </row>
    <row r="25" spans="2:41" x14ac:dyDescent="0.25">
      <c r="B25" s="1">
        <v>17</v>
      </c>
      <c r="C25" s="1" t="s">
        <v>99</v>
      </c>
      <c r="D25" s="1">
        <v>1</v>
      </c>
      <c r="E25" s="1">
        <v>1</v>
      </c>
      <c r="F25" s="1">
        <v>1</v>
      </c>
      <c r="G25" s="1">
        <v>1</v>
      </c>
      <c r="H25" s="6">
        <v>4</v>
      </c>
      <c r="I25" s="8">
        <v>1</v>
      </c>
      <c r="J25" s="11" t="s">
        <v>89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6">
        <f t="shared" si="0"/>
        <v>11</v>
      </c>
      <c r="W25" s="8">
        <v>1</v>
      </c>
      <c r="X25" s="11" t="s">
        <v>89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v>1</v>
      </c>
      <c r="AE25" s="1">
        <v>1</v>
      </c>
      <c r="AF25" s="1">
        <v>1</v>
      </c>
      <c r="AG25" s="1">
        <v>1</v>
      </c>
      <c r="AH25" s="1">
        <v>1</v>
      </c>
      <c r="AI25" s="1">
        <v>1</v>
      </c>
      <c r="AJ25" s="6">
        <f t="shared" si="1"/>
        <v>11</v>
      </c>
      <c r="AK25" s="8">
        <v>1</v>
      </c>
      <c r="AL25" s="11" t="s">
        <v>89</v>
      </c>
      <c r="AM25" s="7">
        <f t="shared" si="2"/>
        <v>26</v>
      </c>
      <c r="AN25" s="8">
        <v>1</v>
      </c>
      <c r="AO25" s="11" t="s">
        <v>89</v>
      </c>
    </row>
    <row r="26" spans="2:41" x14ac:dyDescent="0.25">
      <c r="B26" s="1">
        <v>18</v>
      </c>
      <c r="C26" s="1" t="s">
        <v>101</v>
      </c>
      <c r="D26" s="1">
        <v>2</v>
      </c>
      <c r="E26" s="1">
        <v>2</v>
      </c>
      <c r="F26" s="1">
        <v>2</v>
      </c>
      <c r="G26" s="1">
        <v>2</v>
      </c>
      <c r="H26" s="6">
        <v>8</v>
      </c>
      <c r="I26" s="8">
        <v>1</v>
      </c>
      <c r="J26" s="11" t="s">
        <v>88</v>
      </c>
      <c r="K26" s="1">
        <v>2</v>
      </c>
      <c r="L26" s="1">
        <v>2</v>
      </c>
      <c r="M26" s="1">
        <v>2</v>
      </c>
      <c r="N26" s="1">
        <v>2</v>
      </c>
      <c r="O26" s="1">
        <v>2</v>
      </c>
      <c r="P26" s="1">
        <v>2</v>
      </c>
      <c r="Q26" s="1">
        <v>2</v>
      </c>
      <c r="R26" s="1">
        <v>2</v>
      </c>
      <c r="S26" s="1">
        <v>2</v>
      </c>
      <c r="T26" s="1">
        <v>2</v>
      </c>
      <c r="U26" s="1">
        <v>2</v>
      </c>
      <c r="V26" s="6">
        <f t="shared" si="0"/>
        <v>22</v>
      </c>
      <c r="W26" s="8">
        <v>1</v>
      </c>
      <c r="X26" s="11" t="s">
        <v>88</v>
      </c>
      <c r="Y26" s="1">
        <v>2</v>
      </c>
      <c r="Z26" s="1">
        <v>2</v>
      </c>
      <c r="AA26" s="1">
        <v>2</v>
      </c>
      <c r="AB26" s="1">
        <v>2</v>
      </c>
      <c r="AC26" s="1">
        <v>2</v>
      </c>
      <c r="AD26" s="1">
        <v>2</v>
      </c>
      <c r="AE26" s="1">
        <v>2</v>
      </c>
      <c r="AF26" s="1">
        <v>2</v>
      </c>
      <c r="AG26" s="1">
        <v>2</v>
      </c>
      <c r="AH26" s="1">
        <v>2</v>
      </c>
      <c r="AI26" s="1">
        <v>2</v>
      </c>
      <c r="AJ26" s="6">
        <f t="shared" si="1"/>
        <v>22</v>
      </c>
      <c r="AK26" s="8">
        <v>1</v>
      </c>
      <c r="AL26" s="11" t="s">
        <v>88</v>
      </c>
      <c r="AM26" s="7">
        <f t="shared" si="2"/>
        <v>52</v>
      </c>
      <c r="AN26" s="8">
        <v>1</v>
      </c>
      <c r="AO26" s="11" t="s">
        <v>88</v>
      </c>
    </row>
    <row r="27" spans="2:41" x14ac:dyDescent="0.25">
      <c r="B27" s="1">
        <v>19</v>
      </c>
      <c r="C27" s="1" t="s">
        <v>92</v>
      </c>
      <c r="D27" s="1">
        <v>2</v>
      </c>
      <c r="E27" s="1">
        <v>2</v>
      </c>
      <c r="F27" s="1">
        <v>2</v>
      </c>
      <c r="G27" s="1">
        <v>2</v>
      </c>
      <c r="H27" s="6">
        <v>8</v>
      </c>
      <c r="I27" s="8">
        <v>2</v>
      </c>
      <c r="J27" s="11" t="s">
        <v>88</v>
      </c>
      <c r="K27" s="1">
        <v>2</v>
      </c>
      <c r="L27" s="1">
        <v>2</v>
      </c>
      <c r="M27" s="1">
        <v>2</v>
      </c>
      <c r="N27" s="1">
        <v>2</v>
      </c>
      <c r="O27" s="1">
        <v>2</v>
      </c>
      <c r="P27" s="1">
        <v>2</v>
      </c>
      <c r="Q27" s="1">
        <v>2</v>
      </c>
      <c r="R27" s="1">
        <v>2</v>
      </c>
      <c r="S27" s="1">
        <v>2</v>
      </c>
      <c r="T27" s="1">
        <v>2</v>
      </c>
      <c r="U27" s="1">
        <v>2</v>
      </c>
      <c r="V27" s="6">
        <f t="shared" si="0"/>
        <v>22</v>
      </c>
      <c r="W27" s="8">
        <v>2</v>
      </c>
      <c r="X27" s="11" t="s">
        <v>88</v>
      </c>
      <c r="Y27" s="1">
        <v>2</v>
      </c>
      <c r="Z27" s="1">
        <v>2</v>
      </c>
      <c r="AA27" s="1">
        <v>2</v>
      </c>
      <c r="AB27" s="1">
        <v>2</v>
      </c>
      <c r="AC27" s="1">
        <v>2</v>
      </c>
      <c r="AD27" s="1">
        <v>2</v>
      </c>
      <c r="AE27" s="1">
        <v>2</v>
      </c>
      <c r="AF27" s="1">
        <v>2</v>
      </c>
      <c r="AG27" s="1">
        <v>2</v>
      </c>
      <c r="AH27" s="1">
        <v>2</v>
      </c>
      <c r="AI27" s="1">
        <v>2</v>
      </c>
      <c r="AJ27" s="6">
        <f t="shared" si="1"/>
        <v>22</v>
      </c>
      <c r="AK27" s="8">
        <v>2</v>
      </c>
      <c r="AL27" s="11" t="s">
        <v>88</v>
      </c>
      <c r="AM27" s="7">
        <f t="shared" si="2"/>
        <v>52</v>
      </c>
      <c r="AN27" s="8">
        <v>2</v>
      </c>
      <c r="AO27" s="11" t="s">
        <v>88</v>
      </c>
    </row>
    <row r="28" spans="2:41" x14ac:dyDescent="0.25">
      <c r="B28" s="40"/>
      <c r="C28" s="40"/>
      <c r="D28" s="36"/>
      <c r="E28" s="37"/>
      <c r="F28" s="37"/>
      <c r="G28" s="37"/>
      <c r="H28" s="38"/>
      <c r="I28" s="1" t="s">
        <v>15</v>
      </c>
      <c r="J28" s="15" t="s">
        <v>11</v>
      </c>
      <c r="K28" s="36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8"/>
      <c r="W28" s="1" t="s">
        <v>15</v>
      </c>
      <c r="X28" s="15" t="s">
        <v>11</v>
      </c>
      <c r="Y28" s="36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8"/>
      <c r="AK28" s="1" t="s">
        <v>15</v>
      </c>
      <c r="AL28" s="15" t="s">
        <v>11</v>
      </c>
      <c r="AM28" s="2"/>
      <c r="AN28" s="2"/>
      <c r="AO28" s="2"/>
    </row>
    <row r="29" spans="2:41" x14ac:dyDescent="0.25">
      <c r="B29" s="41"/>
      <c r="C29" s="41"/>
      <c r="D29" s="52" t="s">
        <v>16</v>
      </c>
      <c r="E29" s="53"/>
      <c r="F29" s="53"/>
      <c r="G29" s="53"/>
      <c r="H29" s="54"/>
      <c r="I29" s="20">
        <v>19</v>
      </c>
      <c r="J29" s="20">
        <v>100</v>
      </c>
      <c r="K29" s="52" t="s">
        <v>16</v>
      </c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20">
        <v>19</v>
      </c>
      <c r="X29" s="20">
        <v>100</v>
      </c>
      <c r="Y29" s="52" t="s">
        <v>16</v>
      </c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4"/>
      <c r="AK29" s="20">
        <v>19</v>
      </c>
      <c r="AL29" s="20">
        <v>100</v>
      </c>
      <c r="AM29" s="20"/>
      <c r="AN29" s="20"/>
      <c r="AO29" s="20"/>
    </row>
    <row r="30" spans="2:41" x14ac:dyDescent="0.25">
      <c r="B30" s="41"/>
      <c r="C30" s="41"/>
      <c r="D30" s="52" t="s">
        <v>21</v>
      </c>
      <c r="E30" s="53"/>
      <c r="F30" s="53"/>
      <c r="G30" s="53"/>
      <c r="H30" s="54"/>
      <c r="I30" s="21">
        <v>5</v>
      </c>
      <c r="J30" s="20">
        <v>15.7</v>
      </c>
      <c r="K30" s="52" t="s">
        <v>21</v>
      </c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21">
        <v>5</v>
      </c>
      <c r="X30" s="20">
        <v>15.7</v>
      </c>
      <c r="Y30" s="52" t="s">
        <v>21</v>
      </c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4"/>
      <c r="AK30" s="21">
        <v>5</v>
      </c>
      <c r="AL30" s="20">
        <v>15.7</v>
      </c>
      <c r="AM30" s="20"/>
      <c r="AN30" s="20"/>
      <c r="AO30" s="20"/>
    </row>
    <row r="31" spans="2:41" x14ac:dyDescent="0.25">
      <c r="B31" s="41"/>
      <c r="C31" s="41"/>
      <c r="D31" s="52" t="s">
        <v>22</v>
      </c>
      <c r="E31" s="53"/>
      <c r="F31" s="53"/>
      <c r="G31" s="53"/>
      <c r="H31" s="54"/>
      <c r="I31" s="21">
        <v>11</v>
      </c>
      <c r="J31" s="20">
        <v>57.8</v>
      </c>
      <c r="K31" s="52" t="s">
        <v>22</v>
      </c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21">
        <v>11</v>
      </c>
      <c r="X31" s="20">
        <v>57.8</v>
      </c>
      <c r="Y31" s="52" t="s">
        <v>22</v>
      </c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4"/>
      <c r="AK31" s="21">
        <v>11</v>
      </c>
      <c r="AL31" s="20">
        <v>57.8</v>
      </c>
      <c r="AM31" s="20"/>
      <c r="AN31" s="20"/>
      <c r="AO31" s="20"/>
    </row>
    <row r="32" spans="2:41" x14ac:dyDescent="0.25">
      <c r="B32" s="41"/>
      <c r="C32" s="41"/>
      <c r="D32" s="52" t="s">
        <v>23</v>
      </c>
      <c r="E32" s="53"/>
      <c r="F32" s="53"/>
      <c r="G32" s="53"/>
      <c r="H32" s="54"/>
      <c r="I32" s="21">
        <v>3</v>
      </c>
      <c r="J32" s="20">
        <v>11.2</v>
      </c>
      <c r="K32" s="52" t="s">
        <v>23</v>
      </c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21">
        <v>3</v>
      </c>
      <c r="X32" s="20">
        <v>11.2</v>
      </c>
      <c r="Y32" s="52" t="s">
        <v>23</v>
      </c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4"/>
      <c r="AK32" s="21">
        <v>3</v>
      </c>
      <c r="AL32" s="20">
        <v>11.2</v>
      </c>
      <c r="AM32" s="20"/>
      <c r="AN32" s="20"/>
      <c r="AO32" s="20"/>
    </row>
    <row r="33" spans="2:42" x14ac:dyDescent="0.25">
      <c r="B33" s="41"/>
      <c r="C33" s="41"/>
      <c r="D33" s="52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4"/>
      <c r="AN33" s="20" t="s">
        <v>10</v>
      </c>
      <c r="AO33" s="20" t="s">
        <v>11</v>
      </c>
    </row>
    <row r="34" spans="2:42" x14ac:dyDescent="0.25">
      <c r="B34" s="41"/>
      <c r="C34" s="41"/>
      <c r="D34" s="56" t="s">
        <v>17</v>
      </c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8"/>
      <c r="AN34" s="20">
        <v>19</v>
      </c>
      <c r="AO34" s="20">
        <v>100</v>
      </c>
    </row>
    <row r="35" spans="2:42" x14ac:dyDescent="0.25">
      <c r="B35" s="41"/>
      <c r="C35" s="41"/>
      <c r="D35" s="55" t="s">
        <v>18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21">
        <v>5</v>
      </c>
      <c r="AO35" s="20">
        <v>26</v>
      </c>
    </row>
    <row r="36" spans="2:42" x14ac:dyDescent="0.25">
      <c r="B36" s="41"/>
      <c r="C36" s="41"/>
      <c r="D36" s="55" t="s">
        <v>20</v>
      </c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21">
        <v>11</v>
      </c>
      <c r="AO36" s="20">
        <v>57.8</v>
      </c>
    </row>
    <row r="37" spans="2:42" x14ac:dyDescent="0.25">
      <c r="B37" s="42"/>
      <c r="C37" s="42"/>
      <c r="D37" s="55" t="s">
        <v>19</v>
      </c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21">
        <v>3</v>
      </c>
      <c r="AO37" s="20">
        <v>16</v>
      </c>
    </row>
    <row r="44" spans="2:42" x14ac:dyDescent="0.25">
      <c r="AP44">
        <v>3</v>
      </c>
    </row>
    <row r="89" spans="10:11" x14ac:dyDescent="0.25">
      <c r="J89" s="5">
        <v>1</v>
      </c>
      <c r="K89" s="5" t="s">
        <v>24</v>
      </c>
    </row>
    <row r="90" spans="10:11" x14ac:dyDescent="0.25">
      <c r="J90" s="5">
        <v>1.6</v>
      </c>
      <c r="K90" s="5" t="s">
        <v>25</v>
      </c>
    </row>
    <row r="91" spans="10:11" x14ac:dyDescent="0.25">
      <c r="J91" s="5">
        <v>2.6</v>
      </c>
      <c r="K91" s="5" t="s">
        <v>26</v>
      </c>
    </row>
  </sheetData>
  <mergeCells count="43">
    <mergeCell ref="Y32:AJ32"/>
    <mergeCell ref="D31:H31"/>
    <mergeCell ref="D32:H32"/>
    <mergeCell ref="K30:V30"/>
    <mergeCell ref="K31:V31"/>
    <mergeCell ref="K32:V32"/>
    <mergeCell ref="J7:J8"/>
    <mergeCell ref="V7:V8"/>
    <mergeCell ref="W7:W8"/>
    <mergeCell ref="X7:X8"/>
    <mergeCell ref="AK7:AK8"/>
    <mergeCell ref="D33:AM33"/>
    <mergeCell ref="D35:AM35"/>
    <mergeCell ref="D36:AM36"/>
    <mergeCell ref="D37:AM37"/>
    <mergeCell ref="B28:B37"/>
    <mergeCell ref="C28:C37"/>
    <mergeCell ref="D34:AM34"/>
    <mergeCell ref="D28:H28"/>
    <mergeCell ref="D29:H29"/>
    <mergeCell ref="K28:V28"/>
    <mergeCell ref="K29:V29"/>
    <mergeCell ref="Y28:AJ28"/>
    <mergeCell ref="Y29:AJ29"/>
    <mergeCell ref="D30:H30"/>
    <mergeCell ref="Y30:AJ30"/>
    <mergeCell ref="Y31:AJ31"/>
    <mergeCell ref="A2:AP2"/>
    <mergeCell ref="A3:AP3"/>
    <mergeCell ref="A4:AP4"/>
    <mergeCell ref="B6:AO6"/>
    <mergeCell ref="B7:B8"/>
    <mergeCell ref="C7:C8"/>
    <mergeCell ref="D7:G7"/>
    <mergeCell ref="K7:U7"/>
    <mergeCell ref="Y7:AI7"/>
    <mergeCell ref="AJ7:AJ8"/>
    <mergeCell ref="AM7:AM8"/>
    <mergeCell ref="AN7:AN8"/>
    <mergeCell ref="AO7:AO8"/>
    <mergeCell ref="H7:H8"/>
    <mergeCell ref="I7:I8"/>
    <mergeCell ref="AL7:A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 4-х старт</vt:lpstr>
      <vt:lpstr>от 4-х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2025-03-03T17:49:07Z</dcterms:modified>
</cp:coreProperties>
</file>